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8\Desktop\COMPUTER\2019-2020 第二季度考试题\12\"/>
    </mc:Choice>
  </mc:AlternateContent>
  <bookViews>
    <workbookView xWindow="0" yWindow="3150" windowWidth="15360" windowHeight="7860"/>
  </bookViews>
  <sheets>
    <sheet name="12B angi" sheetId="1" r:id="rId1"/>
  </sheets>
  <calcPr calcId="152511"/>
</workbook>
</file>

<file path=xl/calcChain.xml><?xml version="1.0" encoding="utf-8"?>
<calcChain xmlns="http://schemas.openxmlformats.org/spreadsheetml/2006/main">
  <c r="K65" i="1" l="1"/>
  <c r="K64" i="1"/>
  <c r="K63" i="1"/>
  <c r="K62" i="1"/>
  <c r="K61" i="1"/>
  <c r="K60" i="1"/>
  <c r="K59" i="1"/>
  <c r="K58" i="1"/>
  <c r="K57" i="1"/>
  <c r="J45" i="1"/>
  <c r="J56" i="1" l="1"/>
  <c r="J55" i="1"/>
  <c r="J53" i="1"/>
  <c r="J52" i="1"/>
  <c r="J51" i="1"/>
  <c r="J50" i="1"/>
  <c r="J49" i="1"/>
  <c r="J47" i="1"/>
  <c r="J46" i="1"/>
  <c r="J44" i="1"/>
  <c r="J43" i="1"/>
  <c r="J41" i="1"/>
  <c r="J40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5" i="1"/>
  <c r="J14" i="1"/>
  <c r="J13" i="1"/>
  <c r="J10" i="1"/>
  <c r="J9" i="1"/>
  <c r="J8" i="1"/>
  <c r="J7" i="1"/>
  <c r="J6" i="1"/>
  <c r="J5" i="1"/>
  <c r="J4" i="1"/>
  <c r="J3" i="1"/>
  <c r="J2" i="1" l="1"/>
</calcChain>
</file>

<file path=xl/sharedStrings.xml><?xml version="1.0" encoding="utf-8"?>
<sst xmlns="http://schemas.openxmlformats.org/spreadsheetml/2006/main" count="337" uniqueCount="176">
  <si>
    <t xml:space="preserve">ХЯТАД ХЭЛ </t>
  </si>
  <si>
    <t>Сонгох даалгавар 选择题</t>
  </si>
  <si>
    <t>Нийт оноо  总分</t>
  </si>
  <si>
    <t>Code</t>
  </si>
  <si>
    <t>№</t>
  </si>
  <si>
    <t>Анги</t>
  </si>
  <si>
    <t>Овог</t>
  </si>
  <si>
    <t>Нэр</t>
  </si>
  <si>
    <t>ХYйс</t>
  </si>
  <si>
    <t>Эм</t>
  </si>
  <si>
    <t>Эр</t>
  </si>
  <si>
    <t>Анар</t>
  </si>
  <si>
    <t>Анужин</t>
  </si>
  <si>
    <t/>
  </si>
  <si>
    <t>Болор</t>
  </si>
  <si>
    <t>Доржсүрэн</t>
  </si>
  <si>
    <t>Баттулга</t>
  </si>
  <si>
    <t>Мишээл</t>
  </si>
  <si>
    <t>Номин-Эрдэнэ</t>
  </si>
  <si>
    <t>Ганзориг</t>
  </si>
  <si>
    <t>Тэмүүжин</t>
  </si>
  <si>
    <t>Тэнгис</t>
  </si>
  <si>
    <t>Тэргэл</t>
  </si>
  <si>
    <t>Хулан</t>
  </si>
  <si>
    <t>Баасандорж</t>
  </si>
  <si>
    <t>Энхжин</t>
  </si>
  <si>
    <t xml:space="preserve"> 作文  Зохион бичлэг</t>
  </si>
  <si>
    <t>写汉字 Дүрмийн хэсэг</t>
  </si>
  <si>
    <t>S001968</t>
  </si>
  <si>
    <t>S001960</t>
  </si>
  <si>
    <t>S001961</t>
  </si>
  <si>
    <t>S001965</t>
  </si>
  <si>
    <t>S001966</t>
  </si>
  <si>
    <t>S001969</t>
  </si>
  <si>
    <t>S001972</t>
  </si>
  <si>
    <t>S001974</t>
  </si>
  <si>
    <t>S001975</t>
  </si>
  <si>
    <t>S001978</t>
  </si>
  <si>
    <t>S001979</t>
  </si>
  <si>
    <t>S001980</t>
  </si>
  <si>
    <t>S001984</t>
  </si>
  <si>
    <t>S001985</t>
  </si>
  <si>
    <t>S001986</t>
  </si>
  <si>
    <t>S001987</t>
  </si>
  <si>
    <t>S001989</t>
  </si>
  <si>
    <t>S001992</t>
  </si>
  <si>
    <t>S001995</t>
  </si>
  <si>
    <t>S001997</t>
  </si>
  <si>
    <t>S001998</t>
  </si>
  <si>
    <t>S002000</t>
  </si>
  <si>
    <t>S002002</t>
  </si>
  <si>
    <t>S002009</t>
  </si>
  <si>
    <t>S002010</t>
  </si>
  <si>
    <t>S002015</t>
  </si>
  <si>
    <t>S002018</t>
  </si>
  <si>
    <t>S002023</t>
  </si>
  <si>
    <t>S002035</t>
  </si>
  <si>
    <t>S002036</t>
  </si>
  <si>
    <t>S002857</t>
  </si>
  <si>
    <t>S002913</t>
  </si>
  <si>
    <t>S002914</t>
  </si>
  <si>
    <t>S002915</t>
  </si>
  <si>
    <t>S002928</t>
  </si>
  <si>
    <t>S002930</t>
  </si>
  <si>
    <t>S003075</t>
  </si>
  <si>
    <t>S003084</t>
  </si>
  <si>
    <t>S003085</t>
  </si>
  <si>
    <t>S003536</t>
  </si>
  <si>
    <t>S004117</t>
  </si>
  <si>
    <t>S004723</t>
  </si>
  <si>
    <t>S005118</t>
  </si>
  <si>
    <t>S005119</t>
  </si>
  <si>
    <t>S005705</t>
  </si>
  <si>
    <t>S005792</t>
  </si>
  <si>
    <t>S005797</t>
  </si>
  <si>
    <t>S006253</t>
  </si>
  <si>
    <t>S006255</t>
  </si>
  <si>
    <t>S006256</t>
  </si>
  <si>
    <t>S006359</t>
  </si>
  <si>
    <t>s006728</t>
  </si>
  <si>
    <t>s006729</t>
  </si>
  <si>
    <t>s006730</t>
  </si>
  <si>
    <t>12-д</t>
  </si>
  <si>
    <t>Төмөрчөдөр</t>
  </si>
  <si>
    <t>Аззаяа</t>
  </si>
  <si>
    <t>Алтантуяа</t>
  </si>
  <si>
    <t>Пүрэвдорж</t>
  </si>
  <si>
    <t>Дагвадорж</t>
  </si>
  <si>
    <t>Сайхангэрэл</t>
  </si>
  <si>
    <t>Мөнхболд</t>
  </si>
  <si>
    <t>Мөнхжин</t>
  </si>
  <si>
    <t>Алтангэрэл</t>
  </si>
  <si>
    <t>Банзрагч</t>
  </si>
  <si>
    <t>Лхагвадорж</t>
  </si>
  <si>
    <t>Зоригтбаатар</t>
  </si>
  <si>
    <t>Ариунзаяа</t>
  </si>
  <si>
    <t>Жигжидсүрэн</t>
  </si>
  <si>
    <t>Алтансувд</t>
  </si>
  <si>
    <t>Хишиг-Ундрал</t>
  </si>
  <si>
    <t>Гүнболор</t>
  </si>
  <si>
    <t>Лхаямядаг</t>
  </si>
  <si>
    <t>Пан Шёолунг</t>
  </si>
  <si>
    <t>Цогбат</t>
  </si>
  <si>
    <t>Ундрал</t>
  </si>
  <si>
    <t>Шаравнямбуу</t>
  </si>
  <si>
    <t>Түвшинтөр</t>
  </si>
  <si>
    <t>Дашцэрэн</t>
  </si>
  <si>
    <t>Батдорж</t>
  </si>
  <si>
    <t>Эрхэмбаяр</t>
  </si>
  <si>
    <t>Хүслэн</t>
  </si>
  <si>
    <t>Бат</t>
  </si>
  <si>
    <t>Хонгорзул</t>
  </si>
  <si>
    <t>Батбаяр</t>
  </si>
  <si>
    <t>Халиун</t>
  </si>
  <si>
    <t>Дашцовоо</t>
  </si>
  <si>
    <t>Энхбаатар</t>
  </si>
  <si>
    <t>Золзаяа</t>
  </si>
  <si>
    <t>Батболд</t>
  </si>
  <si>
    <t>Мөрөн</t>
  </si>
  <si>
    <t>Лэгжидмаа</t>
  </si>
  <si>
    <t>Бадамханд</t>
  </si>
  <si>
    <t>Санжням</t>
  </si>
  <si>
    <t>Дашням</t>
  </si>
  <si>
    <t>Батмөнх</t>
  </si>
  <si>
    <t>Хосзаяа</t>
  </si>
  <si>
    <t>Мөнгөншагай</t>
  </si>
  <si>
    <t>Мөнх-Оргил</t>
  </si>
  <si>
    <t>Гансүх</t>
  </si>
  <si>
    <t>Мөнгөн-Эрдэнэ</t>
  </si>
  <si>
    <t>Эрхэс</t>
  </si>
  <si>
    <t>Соёл-Эрдэнэ</t>
  </si>
  <si>
    <t>Батхишиг</t>
  </si>
  <si>
    <t>Одонгэрэл</t>
  </si>
  <si>
    <t>Баярсайхан</t>
  </si>
  <si>
    <t>Баяр-Эрдэнэ</t>
  </si>
  <si>
    <t>Золбоо</t>
  </si>
  <si>
    <t>Энхтөр</t>
  </si>
  <si>
    <t>Хоролсүрэн</t>
  </si>
  <si>
    <t>Мөнхзул</t>
  </si>
  <si>
    <t>Номин</t>
  </si>
  <si>
    <t>Бямбарэнцэн</t>
  </si>
  <si>
    <t>Батбаясгалан</t>
  </si>
  <si>
    <t>Марал</t>
  </si>
  <si>
    <t>Төртүвшин</t>
  </si>
  <si>
    <t>Жавхлан</t>
  </si>
  <si>
    <t>Цэнгүүн</t>
  </si>
  <si>
    <t>Энхбаяр</t>
  </si>
  <si>
    <t>Мөнхжаргал</t>
  </si>
  <si>
    <t>Сэргэлэн</t>
  </si>
  <si>
    <t>Мөнхбат</t>
  </si>
  <si>
    <t>Энхсаруул</t>
  </si>
  <si>
    <t>Дамдинбат</t>
  </si>
  <si>
    <t>Минжинсор</t>
  </si>
  <si>
    <t>Мөнх-Эрдэнэ</t>
  </si>
  <si>
    <t>Баттөмөр</t>
  </si>
  <si>
    <t>Билгүүн</t>
  </si>
  <si>
    <t>Тэлмүүн</t>
  </si>
  <si>
    <t>Эрэнболд</t>
  </si>
  <si>
    <t>Содхүү</t>
  </si>
  <si>
    <t>Батмагнай</t>
  </si>
  <si>
    <t>Сэрчмаа</t>
  </si>
  <si>
    <t>Цэрэнханд</t>
  </si>
  <si>
    <t>Гантогтох</t>
  </si>
  <si>
    <t>Бадамсэд</t>
  </si>
  <si>
    <t>Мөнхзориг</t>
  </si>
  <si>
    <t>Болоргэрэл</t>
  </si>
  <si>
    <t>Түвшин</t>
  </si>
  <si>
    <t>12Д анги</t>
  </si>
  <si>
    <t>VII</t>
  </si>
  <si>
    <t>VIII</t>
  </si>
  <si>
    <t>VI</t>
  </si>
  <si>
    <t>V</t>
  </si>
  <si>
    <t>IV</t>
  </si>
  <si>
    <t>III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</si>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</sst>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4" borderId="6" xfId="0" applyFill="1" applyBorder="1" applyAlignment="1">
      <alignment horizontal="center" vertical="center" wrapText="1"/>
    </xf>
    <xf numFmtId="0" fontId="2" fillId="5" borderId="6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0" borderId="6" xfId="1" applyFont="1" applyFill="1" applyBorder="1" applyAlignment="1">
      <alignment horizontal="center" wrapText="1"/>
    </xf>
    <xf numFmtId="0" fontId="2" fillId="0" borderId="6" xfId="1" applyFont="1" applyFill="1" applyBorder="1" applyAlignment="1">
      <alignment horizontal="center" wrapText="1"/>
    </xf>
    <xf numFmtId="0" fontId="0" fillId="6" borderId="6" xfId="0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7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47" zoomScaleNormal="100" workbookViewId="0">
      <selection activeCell="K66" sqref="K66"/>
    </sheetView>
  </sheetViews>
  <sheetFormatPr defaultColWidth="9" defaultRowHeight="15"/>
  <cols>
    <col min="1" max="1" width="9" customWidth="1"/>
    <col min="2" max="2" width="5.7109375" customWidth="1"/>
    <col min="3" max="3" width="7.85546875" customWidth="1"/>
    <col min="4" max="4" width="16" customWidth="1"/>
    <col min="5" max="5" width="15.28515625" customWidth="1"/>
    <col min="6" max="6" width="11.7109375" customWidth="1"/>
    <col min="7" max="7" width="20.7109375" customWidth="1"/>
    <col min="8" max="8" width="13.42578125" customWidth="1"/>
    <col min="9" max="9" width="15.7109375" customWidth="1"/>
    <col min="10" max="10" width="13.5703125" customWidth="1"/>
    <col min="11" max="11" width="10.7109375" style="21" customWidth="1"/>
    <col min="12" max="12" width="4.5703125" customWidth="1"/>
  </cols>
  <sheetData>
    <row r="1" spans="1:11" ht="45">
      <c r="A1" s="14" t="s">
        <v>0</v>
      </c>
      <c r="B1" s="15"/>
      <c r="C1" s="16"/>
      <c r="D1" s="17" t="s">
        <v>167</v>
      </c>
      <c r="E1" s="18"/>
      <c r="F1" s="18"/>
      <c r="G1" s="1" t="s">
        <v>1</v>
      </c>
      <c r="H1" s="1" t="s">
        <v>27</v>
      </c>
      <c r="I1" s="1" t="s">
        <v>26</v>
      </c>
      <c r="J1" s="7" t="s">
        <v>2</v>
      </c>
      <c r="K1" s="19" t="s">
        <v>166</v>
      </c>
    </row>
    <row r="2" spans="1:11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3" t="s">
        <v>8</v>
      </c>
      <c r="G2" s="4">
        <v>50</v>
      </c>
      <c r="H2" s="4">
        <v>20</v>
      </c>
      <c r="I2" s="4">
        <v>30</v>
      </c>
      <c r="J2" s="7">
        <f>SUM(G2:I2)</f>
        <v>100</v>
      </c>
      <c r="K2" s="19"/>
    </row>
    <row r="3" spans="1:11">
      <c r="A3" s="8" t="s">
        <v>28</v>
      </c>
      <c r="B3" s="5">
        <v>1</v>
      </c>
      <c r="C3" s="8" t="s">
        <v>82</v>
      </c>
      <c r="D3" s="8" t="s">
        <v>83</v>
      </c>
      <c r="E3" s="8" t="s">
        <v>84</v>
      </c>
      <c r="F3" s="8" t="s">
        <v>9</v>
      </c>
      <c r="G3" s="9">
        <v>46</v>
      </c>
      <c r="H3" s="9">
        <v>20</v>
      </c>
      <c r="I3" s="9">
        <v>28</v>
      </c>
      <c r="J3" s="9">
        <f>SUM(G3,H3,I3)</f>
        <v>94</v>
      </c>
      <c r="K3" s="20" t="s">
        <v>169</v>
      </c>
    </row>
    <row r="4" spans="1:11">
      <c r="A4" s="8" t="s">
        <v>29</v>
      </c>
      <c r="B4" s="5">
        <v>2</v>
      </c>
      <c r="C4" s="8" t="s">
        <v>82</v>
      </c>
      <c r="D4" s="8" t="s">
        <v>85</v>
      </c>
      <c r="E4" s="8" t="s">
        <v>86</v>
      </c>
      <c r="F4" s="8" t="s">
        <v>10</v>
      </c>
      <c r="G4" s="9">
        <v>50</v>
      </c>
      <c r="H4" s="9">
        <v>19</v>
      </c>
      <c r="I4" s="9">
        <v>28</v>
      </c>
      <c r="J4" s="9">
        <f t="shared" ref="J4:J56" si="0">SUM(G4,H4,I4)</f>
        <v>97</v>
      </c>
      <c r="K4" s="20" t="s">
        <v>169</v>
      </c>
    </row>
    <row r="5" spans="1:11">
      <c r="A5" s="8" t="s">
        <v>30</v>
      </c>
      <c r="B5" s="5">
        <v>3</v>
      </c>
      <c r="C5" s="8" t="s">
        <v>82</v>
      </c>
      <c r="D5" s="8" t="s">
        <v>87</v>
      </c>
      <c r="E5" s="8" t="s">
        <v>88</v>
      </c>
      <c r="F5" s="8" t="s">
        <v>9</v>
      </c>
      <c r="G5" s="9">
        <v>44</v>
      </c>
      <c r="H5" s="9">
        <v>18</v>
      </c>
      <c r="I5" s="9">
        <v>28</v>
      </c>
      <c r="J5" s="9">
        <f t="shared" si="0"/>
        <v>90</v>
      </c>
      <c r="K5" s="20" t="s">
        <v>169</v>
      </c>
    </row>
    <row r="6" spans="1:11">
      <c r="A6" s="8" t="s">
        <v>31</v>
      </c>
      <c r="B6" s="6">
        <v>4</v>
      </c>
      <c r="C6" s="8" t="s">
        <v>82</v>
      </c>
      <c r="D6" s="8" t="s">
        <v>89</v>
      </c>
      <c r="E6" s="8" t="s">
        <v>90</v>
      </c>
      <c r="F6" s="8" t="s">
        <v>9</v>
      </c>
      <c r="G6" s="9">
        <v>34</v>
      </c>
      <c r="H6" s="9">
        <v>15</v>
      </c>
      <c r="I6" s="9">
        <v>28</v>
      </c>
      <c r="J6" s="9">
        <f t="shared" si="0"/>
        <v>77</v>
      </c>
      <c r="K6" s="20" t="s">
        <v>170</v>
      </c>
    </row>
    <row r="7" spans="1:11">
      <c r="A7" s="8" t="s">
        <v>32</v>
      </c>
      <c r="B7" s="6">
        <v>5</v>
      </c>
      <c r="C7" s="8" t="s">
        <v>82</v>
      </c>
      <c r="D7" s="8" t="s">
        <v>91</v>
      </c>
      <c r="E7" s="8" t="s">
        <v>17</v>
      </c>
      <c r="F7" s="8" t="s">
        <v>9</v>
      </c>
      <c r="G7" s="9">
        <v>48</v>
      </c>
      <c r="H7" s="9">
        <v>19</v>
      </c>
      <c r="I7" s="9">
        <v>24</v>
      </c>
      <c r="J7" s="9">
        <f t="shared" si="0"/>
        <v>91</v>
      </c>
      <c r="K7" s="20" t="s">
        <v>169</v>
      </c>
    </row>
    <row r="8" spans="1:11">
      <c r="A8" s="8" t="s">
        <v>33</v>
      </c>
      <c r="B8" s="6">
        <v>6</v>
      </c>
      <c r="C8" s="8" t="s">
        <v>82</v>
      </c>
      <c r="D8" s="8" t="s">
        <v>92</v>
      </c>
      <c r="E8" s="8" t="s">
        <v>14</v>
      </c>
      <c r="F8" s="8" t="s">
        <v>9</v>
      </c>
      <c r="G8" s="9">
        <v>42</v>
      </c>
      <c r="H8" s="9">
        <v>19</v>
      </c>
      <c r="I8" s="9">
        <v>26</v>
      </c>
      <c r="J8" s="9">
        <f t="shared" si="0"/>
        <v>87</v>
      </c>
      <c r="K8" s="20" t="s">
        <v>168</v>
      </c>
    </row>
    <row r="9" spans="1:11">
      <c r="A9" s="8" t="s">
        <v>34</v>
      </c>
      <c r="B9" s="6">
        <v>7</v>
      </c>
      <c r="C9" s="8" t="s">
        <v>82</v>
      </c>
      <c r="D9" s="8" t="s">
        <v>93</v>
      </c>
      <c r="E9" s="8" t="s">
        <v>24</v>
      </c>
      <c r="F9" s="8" t="s">
        <v>10</v>
      </c>
      <c r="G9" s="9">
        <v>44</v>
      </c>
      <c r="H9" s="9">
        <v>19</v>
      </c>
      <c r="I9" s="9">
        <v>30</v>
      </c>
      <c r="J9" s="9">
        <f t="shared" si="0"/>
        <v>93</v>
      </c>
      <c r="K9" s="20" t="s">
        <v>169</v>
      </c>
    </row>
    <row r="10" spans="1:11">
      <c r="A10" s="8" t="s">
        <v>35</v>
      </c>
      <c r="B10" s="6">
        <v>8</v>
      </c>
      <c r="C10" s="8" t="s">
        <v>82</v>
      </c>
      <c r="D10" s="8" t="s">
        <v>94</v>
      </c>
      <c r="E10" s="8" t="s">
        <v>95</v>
      </c>
      <c r="F10" s="8" t="s">
        <v>9</v>
      </c>
      <c r="G10" s="9">
        <v>34</v>
      </c>
      <c r="H10" s="9">
        <v>18</v>
      </c>
      <c r="I10" s="9">
        <v>28</v>
      </c>
      <c r="J10" s="9">
        <f t="shared" si="0"/>
        <v>80</v>
      </c>
      <c r="K10" s="20" t="s">
        <v>168</v>
      </c>
    </row>
    <row r="11" spans="1:11">
      <c r="A11" s="8" t="s">
        <v>36</v>
      </c>
      <c r="B11" s="6">
        <v>9</v>
      </c>
      <c r="C11" s="8" t="s">
        <v>82</v>
      </c>
      <c r="D11" s="8" t="s">
        <v>96</v>
      </c>
      <c r="E11" s="8" t="s">
        <v>12</v>
      </c>
      <c r="F11" s="8" t="s">
        <v>9</v>
      </c>
      <c r="G11" s="13"/>
      <c r="H11" s="13"/>
      <c r="I11" s="13"/>
      <c r="J11" s="13"/>
      <c r="K11" s="20"/>
    </row>
    <row r="12" spans="1:11">
      <c r="A12" s="8" t="s">
        <v>37</v>
      </c>
      <c r="B12" s="6">
        <v>10</v>
      </c>
      <c r="C12" s="8" t="s">
        <v>82</v>
      </c>
      <c r="D12" s="8" t="s">
        <v>20</v>
      </c>
      <c r="E12" s="8" t="s">
        <v>97</v>
      </c>
      <c r="F12" s="8" t="s">
        <v>9</v>
      </c>
      <c r="G12" s="13"/>
      <c r="H12" s="13"/>
      <c r="I12" s="13"/>
      <c r="J12" s="13"/>
      <c r="K12" s="20"/>
    </row>
    <row r="13" spans="1:11">
      <c r="A13" s="8" t="s">
        <v>38</v>
      </c>
      <c r="B13" s="6">
        <v>11</v>
      </c>
      <c r="C13" s="8" t="s">
        <v>82</v>
      </c>
      <c r="D13" s="8" t="s">
        <v>98</v>
      </c>
      <c r="E13" s="8" t="s">
        <v>99</v>
      </c>
      <c r="F13" s="8" t="s">
        <v>9</v>
      </c>
      <c r="G13" s="9">
        <v>48</v>
      </c>
      <c r="H13" s="9">
        <v>17</v>
      </c>
      <c r="I13" s="9">
        <v>27</v>
      </c>
      <c r="J13" s="9">
        <f t="shared" si="0"/>
        <v>92</v>
      </c>
      <c r="K13" s="20" t="s">
        <v>169</v>
      </c>
    </row>
    <row r="14" spans="1:11">
      <c r="A14" s="8" t="s">
        <v>39</v>
      </c>
      <c r="B14" s="6">
        <v>12</v>
      </c>
      <c r="C14" s="8" t="s">
        <v>82</v>
      </c>
      <c r="D14" s="8" t="s">
        <v>100</v>
      </c>
      <c r="E14" s="8" t="s">
        <v>11</v>
      </c>
      <c r="F14" s="8" t="s">
        <v>10</v>
      </c>
      <c r="G14" s="9">
        <v>50</v>
      </c>
      <c r="H14" s="9">
        <v>18</v>
      </c>
      <c r="I14" s="9">
        <v>15</v>
      </c>
      <c r="J14" s="9">
        <f t="shared" si="0"/>
        <v>83</v>
      </c>
      <c r="K14" s="20" t="s">
        <v>168</v>
      </c>
    </row>
    <row r="15" spans="1:11">
      <c r="A15" s="8" t="s">
        <v>40</v>
      </c>
      <c r="B15" s="6">
        <v>13</v>
      </c>
      <c r="C15" s="8" t="s">
        <v>82</v>
      </c>
      <c r="D15" s="8" t="s">
        <v>101</v>
      </c>
      <c r="E15" s="8" t="s">
        <v>22</v>
      </c>
      <c r="F15" s="8" t="s">
        <v>10</v>
      </c>
      <c r="G15" s="9">
        <v>48</v>
      </c>
      <c r="H15" s="9">
        <v>16</v>
      </c>
      <c r="I15" s="9">
        <v>30</v>
      </c>
      <c r="J15" s="9">
        <f t="shared" si="0"/>
        <v>94</v>
      </c>
      <c r="K15" s="20" t="s">
        <v>169</v>
      </c>
    </row>
    <row r="16" spans="1:11">
      <c r="A16" s="8" t="s">
        <v>41</v>
      </c>
      <c r="B16" s="6">
        <v>14</v>
      </c>
      <c r="C16" s="8" t="s">
        <v>82</v>
      </c>
      <c r="D16" s="8" t="s">
        <v>102</v>
      </c>
      <c r="E16" s="8" t="s">
        <v>23</v>
      </c>
      <c r="F16" s="8" t="s">
        <v>9</v>
      </c>
      <c r="G16" s="13"/>
      <c r="H16" s="13"/>
      <c r="I16" s="13"/>
      <c r="J16" s="13"/>
      <c r="K16" s="20"/>
    </row>
    <row r="17" spans="1:11">
      <c r="A17" s="8" t="s">
        <v>42</v>
      </c>
      <c r="B17" s="6">
        <v>15</v>
      </c>
      <c r="C17" s="8" t="s">
        <v>82</v>
      </c>
      <c r="D17" s="8" t="s">
        <v>19</v>
      </c>
      <c r="E17" s="8" t="s">
        <v>103</v>
      </c>
      <c r="F17" s="8" t="s">
        <v>9</v>
      </c>
      <c r="G17" s="13"/>
      <c r="H17" s="13"/>
      <c r="I17" s="13"/>
      <c r="J17" s="13"/>
      <c r="K17" s="20"/>
    </row>
    <row r="18" spans="1:11">
      <c r="A18" s="8" t="s">
        <v>43</v>
      </c>
      <c r="B18" s="6">
        <v>16</v>
      </c>
      <c r="C18" s="8" t="s">
        <v>82</v>
      </c>
      <c r="D18" s="8" t="s">
        <v>104</v>
      </c>
      <c r="E18" s="8" t="s">
        <v>105</v>
      </c>
      <c r="F18" s="8" t="s">
        <v>10</v>
      </c>
      <c r="G18" s="9">
        <v>44</v>
      </c>
      <c r="H18" s="9">
        <v>18</v>
      </c>
      <c r="I18" s="9">
        <v>30</v>
      </c>
      <c r="J18" s="9">
        <f t="shared" si="0"/>
        <v>92</v>
      </c>
      <c r="K18" s="20" t="s">
        <v>169</v>
      </c>
    </row>
    <row r="19" spans="1:11">
      <c r="A19" s="8" t="s">
        <v>44</v>
      </c>
      <c r="B19" s="6">
        <v>17</v>
      </c>
      <c r="C19" s="8" t="s">
        <v>82</v>
      </c>
      <c r="D19" s="8" t="s">
        <v>106</v>
      </c>
      <c r="E19" s="8" t="s">
        <v>95</v>
      </c>
      <c r="F19" s="8" t="s">
        <v>9</v>
      </c>
      <c r="G19" s="9">
        <v>50</v>
      </c>
      <c r="H19" s="9">
        <v>20</v>
      </c>
      <c r="I19" s="9">
        <v>30</v>
      </c>
      <c r="J19" s="9">
        <f t="shared" si="0"/>
        <v>100</v>
      </c>
      <c r="K19" s="20" t="s">
        <v>169</v>
      </c>
    </row>
    <row r="20" spans="1:11">
      <c r="A20" s="8" t="s">
        <v>45</v>
      </c>
      <c r="B20" s="6">
        <v>18</v>
      </c>
      <c r="C20" s="8" t="s">
        <v>82</v>
      </c>
      <c r="D20" s="8" t="s">
        <v>107</v>
      </c>
      <c r="E20" s="8" t="s">
        <v>108</v>
      </c>
      <c r="F20" s="8" t="s">
        <v>10</v>
      </c>
      <c r="G20" s="9">
        <v>46</v>
      </c>
      <c r="H20" s="9">
        <v>20</v>
      </c>
      <c r="I20" s="9">
        <v>24</v>
      </c>
      <c r="J20" s="9">
        <f t="shared" si="0"/>
        <v>90</v>
      </c>
      <c r="K20" s="20" t="s">
        <v>169</v>
      </c>
    </row>
    <row r="21" spans="1:11">
      <c r="A21" s="8" t="s">
        <v>46</v>
      </c>
      <c r="B21" s="6">
        <v>19</v>
      </c>
      <c r="C21" s="8" t="s">
        <v>82</v>
      </c>
      <c r="D21" s="8" t="s">
        <v>86</v>
      </c>
      <c r="E21" s="8" t="s">
        <v>109</v>
      </c>
      <c r="F21" s="8" t="s">
        <v>10</v>
      </c>
      <c r="G21" s="9">
        <v>44</v>
      </c>
      <c r="H21" s="9">
        <v>19</v>
      </c>
      <c r="I21" s="9">
        <v>27</v>
      </c>
      <c r="J21" s="9">
        <f t="shared" si="0"/>
        <v>90</v>
      </c>
      <c r="K21" s="20" t="s">
        <v>169</v>
      </c>
    </row>
    <row r="22" spans="1:11">
      <c r="A22" s="8" t="s">
        <v>47</v>
      </c>
      <c r="B22" s="6">
        <v>20</v>
      </c>
      <c r="C22" s="8" t="s">
        <v>82</v>
      </c>
      <c r="D22" s="8" t="s">
        <v>110</v>
      </c>
      <c r="E22" s="8" t="s">
        <v>111</v>
      </c>
      <c r="F22" s="8" t="s">
        <v>9</v>
      </c>
      <c r="G22" s="9">
        <v>38</v>
      </c>
      <c r="H22" s="9">
        <v>15</v>
      </c>
      <c r="I22" s="9">
        <v>22</v>
      </c>
      <c r="J22" s="9">
        <f t="shared" si="0"/>
        <v>75</v>
      </c>
      <c r="K22" s="20" t="s">
        <v>170</v>
      </c>
    </row>
    <row r="23" spans="1:11">
      <c r="A23" s="8" t="s">
        <v>48</v>
      </c>
      <c r="B23" s="6">
        <v>21</v>
      </c>
      <c r="C23" s="8" t="s">
        <v>82</v>
      </c>
      <c r="D23" s="8" t="s">
        <v>112</v>
      </c>
      <c r="E23" s="8" t="s">
        <v>113</v>
      </c>
      <c r="F23" s="8" t="s">
        <v>9</v>
      </c>
      <c r="G23" s="9">
        <v>46</v>
      </c>
      <c r="H23" s="9">
        <v>20</v>
      </c>
      <c r="I23" s="9">
        <v>28</v>
      </c>
      <c r="J23" s="9">
        <f t="shared" si="0"/>
        <v>94</v>
      </c>
      <c r="K23" s="20" t="s">
        <v>169</v>
      </c>
    </row>
    <row r="24" spans="1:11">
      <c r="A24" s="8" t="s">
        <v>49</v>
      </c>
      <c r="B24" s="6">
        <v>22</v>
      </c>
      <c r="C24" s="8" t="s">
        <v>82</v>
      </c>
      <c r="D24" s="8" t="s">
        <v>114</v>
      </c>
      <c r="E24" s="8" t="s">
        <v>18</v>
      </c>
      <c r="F24" s="8" t="s">
        <v>9</v>
      </c>
      <c r="G24" s="9">
        <v>32</v>
      </c>
      <c r="H24" s="9">
        <v>19</v>
      </c>
      <c r="I24" s="9">
        <v>29</v>
      </c>
      <c r="J24" s="9">
        <f t="shared" si="0"/>
        <v>80</v>
      </c>
      <c r="K24" s="20" t="s">
        <v>168</v>
      </c>
    </row>
    <row r="25" spans="1:11">
      <c r="A25" s="8" t="s">
        <v>50</v>
      </c>
      <c r="B25" s="6">
        <v>23</v>
      </c>
      <c r="C25" s="8" t="s">
        <v>82</v>
      </c>
      <c r="D25" s="8" t="s">
        <v>115</v>
      </c>
      <c r="E25" s="8" t="s">
        <v>116</v>
      </c>
      <c r="F25" s="8" t="s">
        <v>9</v>
      </c>
      <c r="G25" s="9">
        <v>45</v>
      </c>
      <c r="H25" s="9">
        <v>20</v>
      </c>
      <c r="I25" s="9">
        <v>27</v>
      </c>
      <c r="J25" s="9">
        <f t="shared" si="0"/>
        <v>92</v>
      </c>
      <c r="K25" s="20" t="s">
        <v>169</v>
      </c>
    </row>
    <row r="26" spans="1:11">
      <c r="A26" s="8" t="s">
        <v>51</v>
      </c>
      <c r="B26" s="6">
        <v>24</v>
      </c>
      <c r="C26" s="8" t="s">
        <v>82</v>
      </c>
      <c r="D26" s="8" t="s">
        <v>117</v>
      </c>
      <c r="E26" s="8" t="s">
        <v>118</v>
      </c>
      <c r="F26" s="8" t="s">
        <v>10</v>
      </c>
      <c r="G26" s="9">
        <v>43</v>
      </c>
      <c r="H26" s="9">
        <v>19</v>
      </c>
      <c r="I26" s="9">
        <v>26</v>
      </c>
      <c r="J26" s="9">
        <f t="shared" si="0"/>
        <v>88</v>
      </c>
      <c r="K26" s="20" t="s">
        <v>168</v>
      </c>
    </row>
    <row r="27" spans="1:11">
      <c r="A27" s="8" t="s">
        <v>52</v>
      </c>
      <c r="B27" s="6">
        <v>25</v>
      </c>
      <c r="C27" s="8" t="s">
        <v>82</v>
      </c>
      <c r="D27" s="8" t="s">
        <v>119</v>
      </c>
      <c r="E27" s="8" t="s">
        <v>120</v>
      </c>
      <c r="F27" s="8" t="s">
        <v>9</v>
      </c>
      <c r="G27" s="9">
        <v>48</v>
      </c>
      <c r="H27" s="9">
        <v>20</v>
      </c>
      <c r="I27" s="9">
        <v>29</v>
      </c>
      <c r="J27" s="9">
        <f t="shared" si="0"/>
        <v>97</v>
      </c>
      <c r="K27" s="20" t="s">
        <v>169</v>
      </c>
    </row>
    <row r="28" spans="1:11">
      <c r="A28" s="8" t="s">
        <v>53</v>
      </c>
      <c r="B28" s="6">
        <v>26</v>
      </c>
      <c r="C28" s="8" t="s">
        <v>82</v>
      </c>
      <c r="D28" s="8" t="s">
        <v>121</v>
      </c>
      <c r="E28" s="8" t="s">
        <v>122</v>
      </c>
      <c r="F28" s="8" t="s">
        <v>10</v>
      </c>
      <c r="G28" s="9">
        <v>46</v>
      </c>
      <c r="H28" s="9">
        <v>18</v>
      </c>
      <c r="I28" s="9">
        <v>10</v>
      </c>
      <c r="J28" s="9">
        <f t="shared" si="0"/>
        <v>74</v>
      </c>
      <c r="K28" s="20" t="s">
        <v>170</v>
      </c>
    </row>
    <row r="29" spans="1:11">
      <c r="A29" s="8" t="s">
        <v>54</v>
      </c>
      <c r="B29" s="6">
        <v>27</v>
      </c>
      <c r="C29" s="8" t="s">
        <v>82</v>
      </c>
      <c r="D29" s="8" t="s">
        <v>123</v>
      </c>
      <c r="E29" s="8" t="s">
        <v>124</v>
      </c>
      <c r="F29" s="8" t="s">
        <v>9</v>
      </c>
      <c r="G29" s="9">
        <v>44</v>
      </c>
      <c r="H29" s="9">
        <v>18</v>
      </c>
      <c r="I29" s="9">
        <v>23</v>
      </c>
      <c r="J29" s="9">
        <f t="shared" si="0"/>
        <v>85</v>
      </c>
      <c r="K29" s="20" t="s">
        <v>168</v>
      </c>
    </row>
    <row r="30" spans="1:11">
      <c r="A30" s="8" t="s">
        <v>55</v>
      </c>
      <c r="B30" s="6">
        <v>28</v>
      </c>
      <c r="C30" s="8" t="s">
        <v>82</v>
      </c>
      <c r="D30" s="8" t="s">
        <v>125</v>
      </c>
      <c r="E30" s="8" t="s">
        <v>126</v>
      </c>
      <c r="F30" s="8" t="s">
        <v>10</v>
      </c>
      <c r="G30" s="9">
        <v>46</v>
      </c>
      <c r="H30" s="9">
        <v>19</v>
      </c>
      <c r="I30" s="9">
        <v>19</v>
      </c>
      <c r="J30" s="9">
        <f t="shared" si="0"/>
        <v>84</v>
      </c>
      <c r="K30" s="20" t="s">
        <v>168</v>
      </c>
    </row>
    <row r="31" spans="1:11" ht="18" customHeight="1">
      <c r="A31" s="10" t="s">
        <v>56</v>
      </c>
      <c r="B31" s="11">
        <v>29</v>
      </c>
      <c r="C31" s="10" t="s">
        <v>82</v>
      </c>
      <c r="D31" s="10" t="s">
        <v>127</v>
      </c>
      <c r="E31" s="10" t="s">
        <v>128</v>
      </c>
      <c r="F31" s="10" t="s">
        <v>10</v>
      </c>
      <c r="G31" s="12">
        <v>50</v>
      </c>
      <c r="H31" s="12">
        <v>20</v>
      </c>
      <c r="I31" s="12">
        <v>24</v>
      </c>
      <c r="J31" s="12">
        <f t="shared" si="0"/>
        <v>94</v>
      </c>
      <c r="K31" s="20" t="s">
        <v>169</v>
      </c>
    </row>
    <row r="32" spans="1:11">
      <c r="A32" s="8" t="s">
        <v>57</v>
      </c>
      <c r="B32" s="6">
        <v>30</v>
      </c>
      <c r="C32" s="8" t="s">
        <v>82</v>
      </c>
      <c r="D32" s="8" t="s">
        <v>16</v>
      </c>
      <c r="E32" s="8" t="s">
        <v>129</v>
      </c>
      <c r="F32" s="8" t="s">
        <v>10</v>
      </c>
      <c r="G32" s="9">
        <v>50</v>
      </c>
      <c r="H32" s="9">
        <v>20</v>
      </c>
      <c r="I32" s="9">
        <v>15</v>
      </c>
      <c r="J32" s="9">
        <f t="shared" si="0"/>
        <v>85</v>
      </c>
      <c r="K32" s="20" t="s">
        <v>168</v>
      </c>
    </row>
    <row r="33" spans="1:11">
      <c r="A33" s="8" t="s">
        <v>58</v>
      </c>
      <c r="B33" s="6">
        <v>31</v>
      </c>
      <c r="C33" s="8" t="s">
        <v>82</v>
      </c>
      <c r="D33" s="8" t="s">
        <v>112</v>
      </c>
      <c r="E33" s="8" t="s">
        <v>130</v>
      </c>
      <c r="F33" s="8" t="s">
        <v>9</v>
      </c>
      <c r="G33" s="9">
        <v>44</v>
      </c>
      <c r="H33" s="9">
        <v>20</v>
      </c>
      <c r="I33" s="9">
        <v>27</v>
      </c>
      <c r="J33" s="9">
        <f t="shared" si="0"/>
        <v>91</v>
      </c>
      <c r="K33" s="20" t="s">
        <v>169</v>
      </c>
    </row>
    <row r="34" spans="1:11">
      <c r="A34" s="8" t="s">
        <v>59</v>
      </c>
      <c r="B34" s="6">
        <v>32</v>
      </c>
      <c r="C34" s="8" t="s">
        <v>82</v>
      </c>
      <c r="D34" s="8" t="s">
        <v>131</v>
      </c>
      <c r="E34" s="8" t="s">
        <v>132</v>
      </c>
      <c r="F34" s="8" t="s">
        <v>9</v>
      </c>
      <c r="G34" s="9">
        <v>48</v>
      </c>
      <c r="H34" s="9">
        <v>19</v>
      </c>
      <c r="I34" s="9">
        <v>25</v>
      </c>
      <c r="J34" s="9">
        <f t="shared" si="0"/>
        <v>92</v>
      </c>
      <c r="K34" s="20" t="s">
        <v>169</v>
      </c>
    </row>
    <row r="35" spans="1:11">
      <c r="A35" s="8" t="s">
        <v>60</v>
      </c>
      <c r="B35" s="6">
        <v>33</v>
      </c>
      <c r="C35" s="8" t="s">
        <v>82</v>
      </c>
      <c r="D35" s="8" t="s">
        <v>133</v>
      </c>
      <c r="E35" s="8" t="s">
        <v>21</v>
      </c>
      <c r="F35" s="8" t="s">
        <v>10</v>
      </c>
      <c r="G35" s="9">
        <v>46</v>
      </c>
      <c r="H35" s="9">
        <v>20</v>
      </c>
      <c r="I35" s="9">
        <v>29</v>
      </c>
      <c r="J35" s="9">
        <f t="shared" si="0"/>
        <v>95</v>
      </c>
      <c r="K35" s="20" t="s">
        <v>169</v>
      </c>
    </row>
    <row r="36" spans="1:11">
      <c r="A36" s="8" t="s">
        <v>61</v>
      </c>
      <c r="B36" s="6">
        <v>34</v>
      </c>
      <c r="C36" s="8" t="s">
        <v>82</v>
      </c>
      <c r="D36" s="8" t="s">
        <v>134</v>
      </c>
      <c r="E36" s="8" t="s">
        <v>135</v>
      </c>
      <c r="F36" s="8" t="s">
        <v>10</v>
      </c>
      <c r="G36" s="9">
        <v>34</v>
      </c>
      <c r="H36" s="9">
        <v>20</v>
      </c>
      <c r="I36" s="9">
        <v>29</v>
      </c>
      <c r="J36" s="9">
        <f t="shared" si="0"/>
        <v>83</v>
      </c>
      <c r="K36" s="20" t="s">
        <v>168</v>
      </c>
    </row>
    <row r="37" spans="1:11">
      <c r="A37" s="8" t="s">
        <v>62</v>
      </c>
      <c r="B37" s="6">
        <v>35</v>
      </c>
      <c r="C37" s="8" t="s">
        <v>82</v>
      </c>
      <c r="D37" s="8" t="s">
        <v>136</v>
      </c>
      <c r="E37" s="8" t="s">
        <v>137</v>
      </c>
      <c r="F37" s="8" t="s">
        <v>9</v>
      </c>
      <c r="G37" s="9">
        <v>42</v>
      </c>
      <c r="H37" s="9">
        <v>20</v>
      </c>
      <c r="I37" s="9">
        <v>30</v>
      </c>
      <c r="J37" s="9">
        <f t="shared" si="0"/>
        <v>92</v>
      </c>
      <c r="K37" s="20" t="s">
        <v>169</v>
      </c>
    </row>
    <row r="38" spans="1:11">
      <c r="A38" s="8" t="s">
        <v>63</v>
      </c>
      <c r="B38" s="6">
        <v>36</v>
      </c>
      <c r="C38" s="8" t="s">
        <v>82</v>
      </c>
      <c r="D38" s="8" t="s">
        <v>138</v>
      </c>
      <c r="E38" s="8" t="s">
        <v>139</v>
      </c>
      <c r="F38" s="8" t="s">
        <v>9</v>
      </c>
      <c r="G38" s="9">
        <v>42</v>
      </c>
      <c r="H38" s="9">
        <v>20</v>
      </c>
      <c r="I38" s="9">
        <v>28</v>
      </c>
      <c r="J38" s="9">
        <f t="shared" si="0"/>
        <v>90</v>
      </c>
      <c r="K38" s="20" t="s">
        <v>169</v>
      </c>
    </row>
    <row r="39" spans="1:11">
      <c r="A39" s="8" t="s">
        <v>64</v>
      </c>
      <c r="B39" s="6">
        <v>37</v>
      </c>
      <c r="C39" s="8" t="s">
        <v>82</v>
      </c>
      <c r="D39" s="8" t="s">
        <v>140</v>
      </c>
      <c r="E39" s="8" t="s">
        <v>113</v>
      </c>
      <c r="F39" s="8" t="s">
        <v>9</v>
      </c>
      <c r="G39" s="13"/>
      <c r="H39" s="13"/>
      <c r="I39" s="13"/>
      <c r="J39" s="13"/>
      <c r="K39" s="20"/>
    </row>
    <row r="40" spans="1:11">
      <c r="A40" s="8" t="s">
        <v>65</v>
      </c>
      <c r="B40" s="6">
        <v>38</v>
      </c>
      <c r="C40" s="8" t="s">
        <v>82</v>
      </c>
      <c r="D40" s="8" t="s">
        <v>141</v>
      </c>
      <c r="E40" s="8" t="s">
        <v>142</v>
      </c>
      <c r="F40" s="8" t="s">
        <v>9</v>
      </c>
      <c r="G40" s="9">
        <v>47</v>
      </c>
      <c r="H40" s="9">
        <v>16</v>
      </c>
      <c r="I40" s="9">
        <v>28</v>
      </c>
      <c r="J40" s="9">
        <f t="shared" si="0"/>
        <v>91</v>
      </c>
      <c r="K40" s="20" t="s">
        <v>169</v>
      </c>
    </row>
    <row r="41" spans="1:11">
      <c r="A41" s="8" t="s">
        <v>66</v>
      </c>
      <c r="B41" s="6">
        <v>39</v>
      </c>
      <c r="C41" s="8" t="s">
        <v>82</v>
      </c>
      <c r="D41" s="8" t="s">
        <v>19</v>
      </c>
      <c r="E41" s="8" t="s">
        <v>143</v>
      </c>
      <c r="F41" s="8" t="s">
        <v>10</v>
      </c>
      <c r="G41" s="9">
        <v>44</v>
      </c>
      <c r="H41" s="9">
        <v>25</v>
      </c>
      <c r="I41" s="9">
        <v>26</v>
      </c>
      <c r="J41" s="9">
        <f t="shared" si="0"/>
        <v>95</v>
      </c>
      <c r="K41" s="20" t="s">
        <v>169</v>
      </c>
    </row>
    <row r="42" spans="1:11">
      <c r="A42" s="8" t="s">
        <v>67</v>
      </c>
      <c r="B42" s="6">
        <v>40</v>
      </c>
      <c r="C42" s="8" t="s">
        <v>82</v>
      </c>
      <c r="D42" s="8" t="s">
        <v>144</v>
      </c>
      <c r="E42" s="8" t="s">
        <v>145</v>
      </c>
      <c r="F42" s="8" t="s">
        <v>10</v>
      </c>
      <c r="G42" s="13"/>
      <c r="H42" s="13"/>
      <c r="I42" s="13"/>
      <c r="J42" s="13"/>
      <c r="K42" s="20"/>
    </row>
    <row r="43" spans="1:11">
      <c r="A43" s="8" t="s">
        <v>68</v>
      </c>
      <c r="B43" s="6">
        <v>41</v>
      </c>
      <c r="C43" s="8" t="s">
        <v>82</v>
      </c>
      <c r="D43" s="8" t="s">
        <v>146</v>
      </c>
      <c r="E43" s="8" t="s">
        <v>25</v>
      </c>
      <c r="F43" s="8" t="s">
        <v>9</v>
      </c>
      <c r="G43" s="9">
        <v>50</v>
      </c>
      <c r="H43" s="9">
        <v>20</v>
      </c>
      <c r="I43" s="9">
        <v>23</v>
      </c>
      <c r="J43" s="9">
        <f t="shared" si="0"/>
        <v>93</v>
      </c>
      <c r="K43" s="20" t="s">
        <v>169</v>
      </c>
    </row>
    <row r="44" spans="1:11">
      <c r="A44" s="8" t="s">
        <v>69</v>
      </c>
      <c r="B44" s="6">
        <v>42</v>
      </c>
      <c r="C44" s="8" t="s">
        <v>82</v>
      </c>
      <c r="D44" s="8" t="s">
        <v>147</v>
      </c>
      <c r="E44" s="8" t="s">
        <v>148</v>
      </c>
      <c r="F44" s="8" t="s">
        <v>9</v>
      </c>
      <c r="G44" s="9">
        <v>44</v>
      </c>
      <c r="H44" s="9">
        <v>20</v>
      </c>
      <c r="I44" s="9">
        <v>20</v>
      </c>
      <c r="J44" s="9">
        <f t="shared" si="0"/>
        <v>84</v>
      </c>
      <c r="K44" s="20" t="s">
        <v>168</v>
      </c>
    </row>
    <row r="45" spans="1:11">
      <c r="A45" s="8" t="s">
        <v>70</v>
      </c>
      <c r="B45" s="6">
        <v>43</v>
      </c>
      <c r="C45" s="8" t="s">
        <v>82</v>
      </c>
      <c r="D45" s="8" t="s">
        <v>149</v>
      </c>
      <c r="E45" s="8" t="s">
        <v>23</v>
      </c>
      <c r="F45" s="8" t="s">
        <v>9</v>
      </c>
      <c r="G45" s="9">
        <v>48</v>
      </c>
      <c r="H45" s="9">
        <v>20</v>
      </c>
      <c r="I45" s="9">
        <v>25</v>
      </c>
      <c r="J45" s="9">
        <f>SUM(G45:I45)</f>
        <v>93</v>
      </c>
      <c r="K45" s="20" t="s">
        <v>169</v>
      </c>
    </row>
    <row r="46" spans="1:11">
      <c r="A46" s="8" t="s">
        <v>71</v>
      </c>
      <c r="B46" s="6">
        <v>44</v>
      </c>
      <c r="C46" s="8" t="s">
        <v>82</v>
      </c>
      <c r="D46" s="8" t="s">
        <v>15</v>
      </c>
      <c r="E46" s="8" t="s">
        <v>150</v>
      </c>
      <c r="F46" s="8" t="s">
        <v>9</v>
      </c>
      <c r="G46" s="9">
        <v>42</v>
      </c>
      <c r="H46" s="9">
        <v>20</v>
      </c>
      <c r="I46" s="9">
        <v>29</v>
      </c>
      <c r="J46" s="9">
        <f t="shared" si="0"/>
        <v>91</v>
      </c>
      <c r="K46" s="20" t="s">
        <v>169</v>
      </c>
    </row>
    <row r="47" spans="1:11">
      <c r="A47" s="8" t="s">
        <v>72</v>
      </c>
      <c r="B47" s="6">
        <v>45</v>
      </c>
      <c r="C47" s="8" t="s">
        <v>82</v>
      </c>
      <c r="D47" s="8" t="s">
        <v>92</v>
      </c>
      <c r="E47" s="8" t="s">
        <v>25</v>
      </c>
      <c r="F47" s="8" t="s">
        <v>9</v>
      </c>
      <c r="G47" s="9">
        <v>40</v>
      </c>
      <c r="H47" s="9">
        <v>20</v>
      </c>
      <c r="I47" s="9">
        <v>20</v>
      </c>
      <c r="J47" s="9">
        <f t="shared" si="0"/>
        <v>80</v>
      </c>
      <c r="K47" s="20" t="s">
        <v>168</v>
      </c>
    </row>
    <row r="48" spans="1:11">
      <c r="A48" s="8" t="s">
        <v>73</v>
      </c>
      <c r="B48" s="6">
        <v>46</v>
      </c>
      <c r="C48" s="8" t="s">
        <v>82</v>
      </c>
      <c r="D48" s="8" t="s">
        <v>151</v>
      </c>
      <c r="E48" s="8" t="s">
        <v>152</v>
      </c>
      <c r="F48" s="8" t="s">
        <v>9</v>
      </c>
      <c r="G48" s="13"/>
      <c r="H48" s="13"/>
      <c r="I48" s="13"/>
      <c r="J48" s="13"/>
      <c r="K48" s="20"/>
    </row>
    <row r="49" spans="1:11">
      <c r="A49" s="8" t="s">
        <v>74</v>
      </c>
      <c r="B49" s="6">
        <v>47</v>
      </c>
      <c r="C49" s="8" t="s">
        <v>82</v>
      </c>
      <c r="D49" s="8" t="s">
        <v>123</v>
      </c>
      <c r="E49" s="8" t="s">
        <v>153</v>
      </c>
      <c r="F49" s="8" t="s">
        <v>10</v>
      </c>
      <c r="G49" s="9">
        <v>45</v>
      </c>
      <c r="H49" s="9">
        <v>19</v>
      </c>
      <c r="I49" s="9">
        <v>28</v>
      </c>
      <c r="J49" s="9">
        <f t="shared" si="0"/>
        <v>92</v>
      </c>
      <c r="K49" s="20" t="s">
        <v>169</v>
      </c>
    </row>
    <row r="50" spans="1:11">
      <c r="A50" s="8" t="s">
        <v>75</v>
      </c>
      <c r="B50" s="6">
        <v>48</v>
      </c>
      <c r="C50" s="8" t="s">
        <v>82</v>
      </c>
      <c r="D50" s="8" t="s">
        <v>154</v>
      </c>
      <c r="E50" s="8" t="s">
        <v>155</v>
      </c>
      <c r="F50" s="8" t="s">
        <v>10</v>
      </c>
      <c r="G50" s="9">
        <v>42</v>
      </c>
      <c r="H50" s="9">
        <v>18</v>
      </c>
      <c r="I50" s="9">
        <v>22</v>
      </c>
      <c r="J50" s="9">
        <f t="shared" si="0"/>
        <v>82</v>
      </c>
      <c r="K50" s="20" t="s">
        <v>168</v>
      </c>
    </row>
    <row r="51" spans="1:11">
      <c r="A51" s="8" t="s">
        <v>76</v>
      </c>
      <c r="B51" s="6">
        <v>49</v>
      </c>
      <c r="C51" s="8" t="s">
        <v>82</v>
      </c>
      <c r="D51" s="8" t="s">
        <v>91</v>
      </c>
      <c r="E51" s="8" t="s">
        <v>156</v>
      </c>
      <c r="F51" s="8" t="s">
        <v>10</v>
      </c>
      <c r="G51" s="9">
        <v>44</v>
      </c>
      <c r="H51" s="9">
        <v>18</v>
      </c>
      <c r="I51" s="9">
        <v>12</v>
      </c>
      <c r="J51" s="9">
        <f t="shared" si="0"/>
        <v>74</v>
      </c>
      <c r="K51" s="20" t="s">
        <v>170</v>
      </c>
    </row>
    <row r="52" spans="1:11">
      <c r="A52" s="8" t="s">
        <v>77</v>
      </c>
      <c r="B52" s="6">
        <v>50</v>
      </c>
      <c r="C52" s="8" t="s">
        <v>82</v>
      </c>
      <c r="D52" s="8" t="s">
        <v>157</v>
      </c>
      <c r="E52" s="8" t="s">
        <v>158</v>
      </c>
      <c r="F52" s="8" t="s">
        <v>10</v>
      </c>
      <c r="G52" s="9">
        <v>46</v>
      </c>
      <c r="H52" s="9">
        <v>15</v>
      </c>
      <c r="I52" s="9">
        <v>25</v>
      </c>
      <c r="J52" s="9">
        <f t="shared" si="0"/>
        <v>86</v>
      </c>
      <c r="K52" s="20" t="s">
        <v>168</v>
      </c>
    </row>
    <row r="53" spans="1:11">
      <c r="A53" s="8" t="s">
        <v>78</v>
      </c>
      <c r="B53" s="6">
        <v>51</v>
      </c>
      <c r="C53" s="8" t="s">
        <v>82</v>
      </c>
      <c r="D53" s="8" t="s">
        <v>159</v>
      </c>
      <c r="E53" s="8" t="s">
        <v>160</v>
      </c>
      <c r="F53" s="8" t="s">
        <v>9</v>
      </c>
      <c r="G53" s="9">
        <v>46</v>
      </c>
      <c r="H53" s="9">
        <v>16</v>
      </c>
      <c r="I53" s="9">
        <v>15</v>
      </c>
      <c r="J53" s="9">
        <f t="shared" si="0"/>
        <v>77</v>
      </c>
      <c r="K53" s="20" t="s">
        <v>170</v>
      </c>
    </row>
    <row r="54" spans="1:11">
      <c r="A54" s="8" t="s">
        <v>79</v>
      </c>
      <c r="B54" s="6">
        <v>52</v>
      </c>
      <c r="C54" s="8" t="s">
        <v>82</v>
      </c>
      <c r="D54" s="8" t="s">
        <v>161</v>
      </c>
      <c r="E54" s="8" t="s">
        <v>162</v>
      </c>
      <c r="F54" s="8" t="s">
        <v>13</v>
      </c>
      <c r="G54" s="13"/>
      <c r="H54" s="13"/>
      <c r="I54" s="13"/>
      <c r="J54" s="13"/>
      <c r="K54" s="20"/>
    </row>
    <row r="55" spans="1:11">
      <c r="A55" s="8" t="s">
        <v>80</v>
      </c>
      <c r="B55" s="6">
        <v>53</v>
      </c>
      <c r="C55" s="8" t="s">
        <v>82</v>
      </c>
      <c r="D55" s="8" t="s">
        <v>163</v>
      </c>
      <c r="E55" s="8" t="s">
        <v>164</v>
      </c>
      <c r="F55" s="8" t="s">
        <v>13</v>
      </c>
      <c r="G55" s="9">
        <v>48</v>
      </c>
      <c r="H55" s="9">
        <v>18</v>
      </c>
      <c r="I55" s="9">
        <v>24</v>
      </c>
      <c r="J55" s="9">
        <f t="shared" si="0"/>
        <v>90</v>
      </c>
      <c r="K55" s="20" t="s">
        <v>169</v>
      </c>
    </row>
    <row r="56" spans="1:11">
      <c r="A56" s="8" t="s">
        <v>81</v>
      </c>
      <c r="B56" s="6">
        <v>54</v>
      </c>
      <c r="C56" s="8" t="s">
        <v>82</v>
      </c>
      <c r="D56" s="8" t="s">
        <v>165</v>
      </c>
      <c r="E56" s="8" t="s">
        <v>109</v>
      </c>
      <c r="F56" s="8" t="s">
        <v>13</v>
      </c>
      <c r="G56" s="9">
        <v>46</v>
      </c>
      <c r="H56" s="9">
        <v>15</v>
      </c>
      <c r="I56" s="9">
        <v>29</v>
      </c>
      <c r="J56" s="9">
        <f t="shared" si="0"/>
        <v>90</v>
      </c>
      <c r="K56" s="20" t="s">
        <v>169</v>
      </c>
    </row>
    <row r="57" spans="1:11">
      <c r="J57" s="20" t="s">
        <v>169</v>
      </c>
      <c r="K57" s="20">
        <f>COUNTIF(K3:K56,"VIII")</f>
        <v>28</v>
      </c>
    </row>
    <row r="58" spans="1:11">
      <c r="J58" s="20" t="s">
        <v>168</v>
      </c>
      <c r="K58" s="20">
        <f>COUNTIF(K3:K56,"VII")</f>
        <v>13</v>
      </c>
    </row>
    <row r="59" spans="1:11">
      <c r="J59" s="20" t="s">
        <v>170</v>
      </c>
      <c r="K59" s="20">
        <f>COUNTIF(K3:K56,"VI")</f>
        <v>5</v>
      </c>
    </row>
    <row r="60" spans="1:11">
      <c r="J60" s="20" t="s">
        <v>171</v>
      </c>
      <c r="K60" s="20">
        <f>COUNTIF(K3:K56,"V")</f>
        <v>0</v>
      </c>
    </row>
    <row r="61" spans="1:11">
      <c r="J61" s="20" t="s">
        <v>172</v>
      </c>
      <c r="K61" s="20">
        <f>COUNTIF(K3:K56,"IV")</f>
        <v>0</v>
      </c>
    </row>
    <row r="62" spans="1:11">
      <c r="J62" s="20" t="s">
        <v>173</v>
      </c>
      <c r="K62" s="20">
        <f>COUNTIF(K3:K56,"III")</f>
        <v>0</v>
      </c>
    </row>
    <row r="63" spans="1:11">
      <c r="J63" s="20" t="s">
        <v>174</v>
      </c>
      <c r="K63" s="20">
        <f>COUNTIF(K3:K56,"II")</f>
        <v>0</v>
      </c>
    </row>
    <row r="64" spans="1:11">
      <c r="J64" s="20" t="s">
        <v>175</v>
      </c>
      <c r="K64" s="20">
        <f>COUNTIF(K3:K56,"I")</f>
        <v>0</v>
      </c>
    </row>
    <row r="65" spans="11:11">
      <c r="K65" s="21">
        <f>SUM(K57:K64)</f>
        <v>46</v>
      </c>
    </row>
  </sheetData>
  <sortState ref="A3:K60">
    <sortCondition ref="I3:I60"/>
    <sortCondition ref="D3:D60"/>
  </sortState>
  <mergeCells count="3">
    <mergeCell ref="A1:C1"/>
    <mergeCell ref="D1:F1"/>
    <mergeCell ref="K1:K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12B angi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208</cp:lastModifiedBy>
  <dcterms:created xsi:type="dcterms:W3CDTF">2019-12-10T07:48:00Z</dcterms:created>
  <dcterms:modified xsi:type="dcterms:W3CDTF">2019-12-19T09:30:41Z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