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4Б" sheetId="7" r:id="rId1"/>
    <sheet name="Sheet1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7" l="1"/>
  <c r="F8" i="7" l="1"/>
  <c r="G8" i="7" s="1"/>
  <c r="H8" i="7" s="1"/>
  <c r="F9" i="7"/>
  <c r="G9" i="7" s="1"/>
  <c r="H9" i="7" s="1"/>
  <c r="F58" i="7"/>
  <c r="G58" i="7" s="1"/>
  <c r="H58" i="7" s="1"/>
  <c r="F10" i="7"/>
  <c r="G10" i="7" s="1"/>
  <c r="H10" i="7" s="1"/>
  <c r="F11" i="7"/>
  <c r="G11" i="7" s="1"/>
  <c r="H11" i="7" s="1"/>
  <c r="F12" i="7"/>
  <c r="G12" i="7" s="1"/>
  <c r="H12" i="7" s="1"/>
  <c r="G13" i="7"/>
  <c r="H13" i="7" s="1"/>
  <c r="F14" i="7"/>
  <c r="G14" i="7" s="1"/>
  <c r="H14" i="7" s="1"/>
  <c r="F15" i="7"/>
  <c r="G15" i="7" s="1"/>
  <c r="H15" i="7" s="1"/>
  <c r="F16" i="7"/>
  <c r="G16" i="7" s="1"/>
  <c r="H16" i="7" s="1"/>
  <c r="F17" i="7"/>
  <c r="G17" i="7" s="1"/>
  <c r="H17" i="7" s="1"/>
  <c r="F18" i="7"/>
  <c r="G18" i="7" s="1"/>
  <c r="H18" i="7" s="1"/>
  <c r="F19" i="7"/>
  <c r="G19" i="7" s="1"/>
  <c r="H19" i="7" s="1"/>
  <c r="F20" i="7"/>
  <c r="G20" i="7" s="1"/>
  <c r="H20" i="7" s="1"/>
  <c r="F21" i="7"/>
  <c r="G21" i="7" s="1"/>
  <c r="H21" i="7" s="1"/>
  <c r="F22" i="7"/>
  <c r="G22" i="7" s="1"/>
  <c r="H22" i="7" s="1"/>
  <c r="F23" i="7"/>
  <c r="G23" i="7" s="1"/>
  <c r="H23" i="7" s="1"/>
  <c r="F24" i="7"/>
  <c r="G24" i="7" s="1"/>
  <c r="H24" i="7" s="1"/>
  <c r="F59" i="7"/>
  <c r="G59" i="7" s="1"/>
  <c r="H59" i="7" s="1"/>
  <c r="F60" i="7"/>
  <c r="G60" i="7" s="1"/>
  <c r="H60" i="7" s="1"/>
  <c r="F61" i="7"/>
  <c r="G61" i="7" s="1"/>
  <c r="H61" i="7" s="1"/>
  <c r="F25" i="7"/>
  <c r="G25" i="7" s="1"/>
  <c r="H25" i="7" s="1"/>
  <c r="F26" i="7"/>
  <c r="G26" i="7" s="1"/>
  <c r="H26" i="7" s="1"/>
  <c r="F27" i="7"/>
  <c r="G27" i="7" s="1"/>
  <c r="H27" i="7" s="1"/>
  <c r="F28" i="7"/>
  <c r="G28" i="7" s="1"/>
  <c r="H28" i="7" s="1"/>
  <c r="F29" i="7"/>
  <c r="G29" i="7" s="1"/>
  <c r="H29" i="7" s="1"/>
  <c r="F30" i="7"/>
  <c r="G30" i="7" s="1"/>
  <c r="H30" i="7" s="1"/>
  <c r="F31" i="7"/>
  <c r="G31" i="7" s="1"/>
  <c r="H31" i="7" s="1"/>
  <c r="F32" i="7"/>
  <c r="G32" i="7" s="1"/>
  <c r="H32" i="7" s="1"/>
  <c r="F33" i="7"/>
  <c r="G33" i="7" s="1"/>
  <c r="H33" i="7" s="1"/>
  <c r="F34" i="7"/>
  <c r="G34" i="7" s="1"/>
  <c r="H34" i="7" s="1"/>
  <c r="F35" i="7"/>
  <c r="G35" i="7" s="1"/>
  <c r="H35" i="7" s="1"/>
  <c r="F36" i="7"/>
  <c r="G36" i="7" s="1"/>
  <c r="H36" i="7" s="1"/>
  <c r="F37" i="7"/>
  <c r="G37" i="7" s="1"/>
  <c r="H37" i="7" s="1"/>
  <c r="F38" i="7"/>
  <c r="G38" i="7" s="1"/>
  <c r="H38" i="7" s="1"/>
  <c r="F39" i="7"/>
  <c r="G39" i="7" s="1"/>
  <c r="H39" i="7" s="1"/>
  <c r="F40" i="7"/>
  <c r="G40" i="7" s="1"/>
  <c r="H40" i="7" s="1"/>
  <c r="F41" i="7"/>
  <c r="G41" i="7" s="1"/>
  <c r="H41" i="7" s="1"/>
  <c r="F42" i="7"/>
  <c r="G42" i="7" s="1"/>
  <c r="H42" i="7" s="1"/>
  <c r="F43" i="7"/>
  <c r="G43" i="7" s="1"/>
  <c r="H43" i="7" s="1"/>
  <c r="F44" i="7"/>
  <c r="G44" i="7" s="1"/>
  <c r="H44" i="7" s="1"/>
  <c r="F45" i="7"/>
  <c r="G45" i="7" s="1"/>
  <c r="H45" i="7" s="1"/>
  <c r="F46" i="7"/>
  <c r="G46" i="7" s="1"/>
  <c r="H46" i="7" s="1"/>
  <c r="F47" i="7"/>
  <c r="G47" i="7" s="1"/>
  <c r="H47" i="7" s="1"/>
  <c r="F48" i="7"/>
  <c r="G48" i="7" s="1"/>
  <c r="H48" i="7" s="1"/>
  <c r="F49" i="7"/>
  <c r="G49" i="7" s="1"/>
  <c r="H49" i="7" s="1"/>
  <c r="F50" i="7"/>
  <c r="G50" i="7" s="1"/>
  <c r="H50" i="7" s="1"/>
  <c r="F51" i="7"/>
  <c r="G51" i="7" s="1"/>
  <c r="H51" i="7" s="1"/>
  <c r="F52" i="7"/>
  <c r="G52" i="7" s="1"/>
  <c r="H52" i="7" s="1"/>
  <c r="F53" i="7"/>
  <c r="G53" i="7" s="1"/>
  <c r="H53" i="7" s="1"/>
  <c r="F54" i="7"/>
  <c r="G54" i="7" s="1"/>
  <c r="H54" i="7" s="1"/>
  <c r="F55" i="7"/>
  <c r="G55" i="7" s="1"/>
  <c r="H55" i="7" s="1"/>
  <c r="F56" i="7"/>
  <c r="G56" i="7" s="1"/>
  <c r="H56" i="7" s="1"/>
  <c r="F57" i="7"/>
  <c r="G57" i="7" s="1"/>
  <c r="H57" i="7" s="1"/>
  <c r="D64" i="7" l="1"/>
  <c r="D66" i="7" s="1"/>
  <c r="C64" i="7"/>
  <c r="C66" i="7" s="1"/>
  <c r="H69" i="7" l="1"/>
  <c r="H66" i="7"/>
  <c r="H70" i="7"/>
  <c r="E64" i="7"/>
  <c r="E66" i="7" s="1"/>
  <c r="H67" i="7"/>
  <c r="H71" i="7"/>
  <c r="H64" i="7"/>
  <c r="H68" i="7"/>
  <c r="H65" i="7"/>
  <c r="F64" i="7"/>
</calcChain>
</file>

<file path=xl/sharedStrings.xml><?xml version="1.0" encoding="utf-8"?>
<sst xmlns="http://schemas.openxmlformats.org/spreadsheetml/2006/main" count="260" uniqueCount="142">
  <si>
    <t>VIII</t>
  </si>
  <si>
    <t>VII</t>
  </si>
  <si>
    <t>VI</t>
  </si>
  <si>
    <t>V</t>
  </si>
  <si>
    <t>IV</t>
  </si>
  <si>
    <t>III</t>
  </si>
  <si>
    <t>II</t>
  </si>
  <si>
    <t>I</t>
  </si>
  <si>
    <t>¹</t>
  </si>
  <si>
    <t>Даалгавар</t>
  </si>
  <si>
    <t>Авбал зохих оноо</t>
  </si>
  <si>
    <t>Авсан оноо</t>
  </si>
  <si>
    <t>хувь</t>
  </si>
  <si>
    <t>Түвшин</t>
  </si>
  <si>
    <t>даалгаврын оноо</t>
  </si>
  <si>
    <t xml:space="preserve">Нэр </t>
  </si>
  <si>
    <t>/</t>
  </si>
  <si>
    <t xml:space="preserve"> Математик S004865 4-б Ганзориг Чингүүн  Эр</t>
  </si>
  <si>
    <t xml:space="preserve"> Математик S004861 4-б Баярбат Үжинлхам Эм</t>
  </si>
  <si>
    <t xml:space="preserve"> Математик S005803 4-б Батбаяр Цолмон Эм</t>
  </si>
  <si>
    <t xml:space="preserve"> Математик S004831 4-б Наранбилэг Мандухай  Эм</t>
  </si>
  <si>
    <t xml:space="preserve"> Математик S004872 4-б Энхсаруул Энхжин  Эм</t>
  </si>
  <si>
    <t xml:space="preserve"> Математик S004869 4-б Энхсайхан Эгшиглэн Эм</t>
  </si>
  <si>
    <t xml:space="preserve"> Математик S004859 4-б Гэрэлбаатар Уянга Эм</t>
  </si>
  <si>
    <t xml:space="preserve"> Математик S004820 4-б Жаргалсайхан Бат-Орших Эр</t>
  </si>
  <si>
    <t xml:space="preserve"> Математик s006671 4-б Баярсайхан Төрмөнх  </t>
  </si>
  <si>
    <t xml:space="preserve"> Математик S004850 4-б Гандуулга Оюунгоо Эм</t>
  </si>
  <si>
    <t xml:space="preserve"> Математик S004838 4-б Отгонбаяр Мөнхсарнай  Эм</t>
  </si>
  <si>
    <t xml:space="preserve"> Математик S004835 4-б Түвшинтөгс Монголжин Эм</t>
  </si>
  <si>
    <t xml:space="preserve"> Математик S006276 4-б Балт Болормаа Эм</t>
  </si>
  <si>
    <t xml:space="preserve"> Математик S004832 4-б Батсайхан Маралгоо Эм</t>
  </si>
  <si>
    <t xml:space="preserve"> Математик S004855 4-б Дэлгэрмөрөн Сүндэръяа Эм</t>
  </si>
  <si>
    <t xml:space="preserve"> Математик S004833 4-б Базаргүр Маргад  Эм</t>
  </si>
  <si>
    <t xml:space="preserve"> Математик S004876 4-б Батбаяр Сувд  Эм</t>
  </si>
  <si>
    <t xml:space="preserve"> Математик S004854 4-б Гүндсамба Сувд  Эм</t>
  </si>
  <si>
    <t xml:space="preserve"> Математик S004830 4-б Лхагвадорж Есүй Эм</t>
  </si>
  <si>
    <t xml:space="preserve"> Математик S004834 4-б Батсэлэнгэ Маргад  Эм</t>
  </si>
  <si>
    <t xml:space="preserve"> Математик S004857 4-б Жонон Тэлмүүн  Эр</t>
  </si>
  <si>
    <t xml:space="preserve"> Математик S004824 4-б Энхсайхан Билгүүн  Эр</t>
  </si>
  <si>
    <t xml:space="preserve"> Математик S004827 4-б Чинбат Болор-Ундраа Эм</t>
  </si>
  <si>
    <t xml:space="preserve"> Математик S004825 4-б Оргилмаа Билгүүн  Эр</t>
  </si>
  <si>
    <t xml:space="preserve"> Математик S004836 4-б Цогтбаатар Мөнхнаран Эм</t>
  </si>
  <si>
    <t xml:space="preserve"> Математик S004852 4-б Бат-Эрдэнэ Содтуяа  Эм</t>
  </si>
  <si>
    <t xml:space="preserve"> Математик S004863 4-б Гомбогарав Хүслэн  Эм</t>
  </si>
  <si>
    <t xml:space="preserve"> Математик S005764 4-б Гэрэлчимэг Акацүки(Соёмбо) Эр</t>
  </si>
  <si>
    <t xml:space="preserve"> Математик S004870 4-б Энхбаяр Энгүүн Эм</t>
  </si>
  <si>
    <t xml:space="preserve"> Математик S004849 4-б Мяасүрэн Нямбаяр  Эр</t>
  </si>
  <si>
    <t xml:space="preserve"> Математик S004862 4-б Базар Хулан  Эм</t>
  </si>
  <si>
    <t xml:space="preserve"> Математик S004858 4-б Уянсайн Урангоо Эм</t>
  </si>
  <si>
    <t xml:space="preserve"> Математик S004828 4-б Батбаатар Буянбадрах  Эр</t>
  </si>
  <si>
    <t xml:space="preserve"> Математик s006669 4-б Балдорж Баяржавхлан  </t>
  </si>
  <si>
    <t xml:space="preserve"> Математик S004848 4-б Гантулга Номин-Эрдэнэ Эм</t>
  </si>
  <si>
    <t xml:space="preserve"> Математик S004851 4-б Жанчивсэмбэ Өсөх-Ирээдүй Эр</t>
  </si>
  <si>
    <t xml:space="preserve"> Математик S004839 4-б Сүхбаатар Мөнхтөгөлдөр Эр</t>
  </si>
  <si>
    <t xml:space="preserve"> Математик S004842 4-б Энхболд Намуунаа Эм</t>
  </si>
  <si>
    <t xml:space="preserve"> Математик S004860 4-б Батбилэг Үжин  Эм</t>
  </si>
  <si>
    <t xml:space="preserve"> Математик S004844 4-б Гантулга Нандин-Эрдэнэ Эм</t>
  </si>
  <si>
    <t xml:space="preserve"> Математик S004853 4-б Дашдаваа Сономдэжид Эм</t>
  </si>
  <si>
    <t xml:space="preserve"> Математик S004874 4-б Отгонбаатар Эрдэмбаатар Эр</t>
  </si>
  <si>
    <t xml:space="preserve"> Математик S004867 4-б Батзориг Чингүүн  Эр</t>
  </si>
  <si>
    <t xml:space="preserve"> Математик S004847 4-б Оргилсайхан Нар-Эрдэнэ Эр</t>
  </si>
  <si>
    <t xml:space="preserve"> Математик S006279 4-б Энхтайван Энхнар Эр</t>
  </si>
  <si>
    <t xml:space="preserve"> Математик S004822 4-б Баатархүү Билгүүн Эр</t>
  </si>
  <si>
    <t xml:space="preserve"> Математик S004845 4-б Хатантөмөр Наранбаатар  Эр</t>
  </si>
  <si>
    <t xml:space="preserve"> Математик S004866 4-б Ууганцэцэг Чингүүн  Эр</t>
  </si>
  <si>
    <t xml:space="preserve"> Математик S004868 4-б Энхтүвшин Шихихутуг  Эр</t>
  </si>
  <si>
    <t xml:space="preserve"> Математик S004871 4-б Сугар Энгүүн Эм</t>
  </si>
  <si>
    <t xml:space="preserve"> Математик S004805 4-б Уламбаяр Цэнгүүн  Эм</t>
  </si>
  <si>
    <t xml:space="preserve"> Математик S004823 4-б Энхбаатар Билгүүн Эр</t>
  </si>
  <si>
    <t xml:space="preserve"> Математик S006277 4-б Гэрэлт-Од Төгс-Очир Эр</t>
  </si>
  <si>
    <t xml:space="preserve"> Математик S004846 4-б Эрдэнэчимэг Наранзул Эм</t>
  </si>
  <si>
    <t xml:space="preserve"> Математик S006172 4-б Уламбаяр Тэнүүн Эр</t>
  </si>
  <si>
    <t xml:space="preserve"> Математик S004843 4-б Ганболд Нандин-Эрдэнэ Эм</t>
  </si>
  <si>
    <t xml:space="preserve"> Математик s006744 4-б Ган-Эрдэнэ Энэрлэн Эм</t>
  </si>
  <si>
    <t xml:space="preserve"> Математик S004826 4-б Адъяа Билгүүнтөгс  Эр</t>
  </si>
  <si>
    <t xml:space="preserve"> Математик S004821 4-б Дорждэрэм Баяржавхлан  Эр</t>
  </si>
  <si>
    <t xml:space="preserve"> Математик S004818 4-б Бямбасүрэн Алтангэрэл Эр</t>
  </si>
  <si>
    <t xml:space="preserve">Benchmark: </t>
  </si>
  <si>
    <t>Overall</t>
  </si>
  <si>
    <t>Students</t>
  </si>
  <si>
    <t>Grade</t>
  </si>
  <si>
    <t>Total</t>
  </si>
  <si>
    <t>Percent</t>
  </si>
  <si>
    <t>Тест</t>
  </si>
  <si>
    <t>Задгай даалгавар</t>
  </si>
  <si>
    <t>авсан</t>
  </si>
  <si>
    <t>авах</t>
  </si>
  <si>
    <t>НИЙСЛЭЛИЙН ЕРӨНХИЙ БОЛОВСРОЛЫН ЛАБОРАТОРИ 23 ДУГААР СУРГУУЛИЙН         4 АНГИЙН " A " БҮЛГИЙН МАТЕМАТИК</t>
  </si>
  <si>
    <t xml:space="preserve"> Математик S006170 4-а Мэндсайхан Чингүнжав Эр</t>
  </si>
  <si>
    <t xml:space="preserve"> Математик S004780 4-а Буянжаргал Мөнгөнсүх Эр</t>
  </si>
  <si>
    <t xml:space="preserve"> Математик S004771 4-а Хатанбаатар Есөнбилиг  Эр</t>
  </si>
  <si>
    <t xml:space="preserve"> Математик S004787 4-а Тэмүүжин Номундарь Эм</t>
  </si>
  <si>
    <t xml:space="preserve"> Математик S004815 4-а Баасансүрэн Эрдэнэбилэг Эр</t>
  </si>
  <si>
    <t xml:space="preserve"> Математик S004760 4-а Очир Аззаяа Эм</t>
  </si>
  <si>
    <t xml:space="preserve"> Математик S004811 4-а Энхболд Энхбуян  Эр</t>
  </si>
  <si>
    <t xml:space="preserve"> Математик S004782 4-а Бат-Энх Намуу Эм</t>
  </si>
  <si>
    <t xml:space="preserve"> Математик S004816 4-а Одбаяр Эрдэнэсүрэн  Эр</t>
  </si>
  <si>
    <t xml:space="preserve"> Математик S006178 4-а Баттогтох Намуун Эм</t>
  </si>
  <si>
    <t xml:space="preserve"> Математик S006168 4-а Эрдэнээ Сүлд Эр</t>
  </si>
  <si>
    <t xml:space="preserve"> Математик S004761 4-а Бямбадорж Амар-Амгалан Эр</t>
  </si>
  <si>
    <t xml:space="preserve"> Математик S004773 4-а Лхагвасүрэн Ичинхорлоо Эм</t>
  </si>
  <si>
    <t xml:space="preserve"> Математик S006173 4-а Доржтогтох Гунгаадорж  Эр</t>
  </si>
  <si>
    <t xml:space="preserve"> Математик S004785 4-а Энхбат Номин  Эм</t>
  </si>
  <si>
    <t xml:space="preserve"> Математик S004788 4-а Баатархүү Отгон-Эрдэнэ Эр</t>
  </si>
  <si>
    <t xml:space="preserve"> Математик S004763 4-а Золжаргал Амаржаргал  Эм</t>
  </si>
  <si>
    <t xml:space="preserve"> Математик S004799 4-а Баярсайхан Тэмүүн  Эр</t>
  </si>
  <si>
    <t xml:space="preserve"> Математик S006360 4-а Аюурзана Биндэръяа Эм</t>
  </si>
  <si>
    <t xml:space="preserve"> Математик S005778 4-а Наранбаатар Мөнхзаяа Эм</t>
  </si>
  <si>
    <t xml:space="preserve"> Математик S004786 4-а Сугарбаатар Номин-Эрдэнэ Эм</t>
  </si>
  <si>
    <t xml:space="preserve"> Математик S004792 4-а Мөнхбат Содгэрэл Эр</t>
  </si>
  <si>
    <t xml:space="preserve"> Математик S004777 4-а Ядам Мишээл Эм</t>
  </si>
  <si>
    <t xml:space="preserve"> Математик S005041 4-а Билгүүн Тэлмэн  Эр</t>
  </si>
  <si>
    <t xml:space="preserve"> Математик S004772 4-а Тэнгис Ивээл  Эм</t>
  </si>
  <si>
    <t xml:space="preserve"> Математик S004768 4-а Мягмарсүрэн Барс  Эр</t>
  </si>
  <si>
    <t xml:space="preserve"> Математик S004804 4-а Амарзаяа Хүслэн  Эм</t>
  </si>
  <si>
    <t xml:space="preserve"> Математик S006179 4-а Ганчимэг Амартүвшин Эр</t>
  </si>
  <si>
    <t xml:space="preserve"> Математик S004802 4-а Өлзийжаргал Хөлгөн  Эр</t>
  </si>
  <si>
    <t xml:space="preserve"> Математик S004774 4-а Ганзориг Мандах-Эрдэнэ Эр</t>
  </si>
  <si>
    <t xml:space="preserve"> Математик S004813 4-а Мандах Энхнаран Эм</t>
  </si>
  <si>
    <t xml:space="preserve"> Математик S004765 4-а Батмөнх Ану Эм</t>
  </si>
  <si>
    <t xml:space="preserve"> Математик S004759 4-а Нямсүрэн Азжаргал  Эм</t>
  </si>
  <si>
    <t xml:space="preserve"> Математик S004803 4-а Батсайхан Хулан  Эм</t>
  </si>
  <si>
    <t xml:space="preserve"> Математик S004769 4-а Чулуунбаатар Болор Эм</t>
  </si>
  <si>
    <t xml:space="preserve"> Математик S006285 4-а Оргил Цэлмүүн Эм</t>
  </si>
  <si>
    <t xml:space="preserve"> Математик S004781 4-а Мөнх-Эрдэнэ Мөнхжаргал Эм</t>
  </si>
  <si>
    <t xml:space="preserve"> Математик S004807 4-а Гантулга Шинэбаяр Эр</t>
  </si>
  <si>
    <t xml:space="preserve"> Математик S004808 4-а Мандах Эгшиглэн Эм</t>
  </si>
  <si>
    <t xml:space="preserve"> Математик S004817 4-а Сийлэгмаа Цэлмүүн  Эм</t>
  </si>
  <si>
    <t xml:space="preserve"> Математик s006668 4-а Золжаргал Эгшиглэн  </t>
  </si>
  <si>
    <t xml:space="preserve"> Математик S004778 4-а Баярбилэг Мишээл Эм</t>
  </si>
  <si>
    <t xml:space="preserve"> Математик S004814 4-а Нацагдорж Энххүсэн Эм</t>
  </si>
  <si>
    <t xml:space="preserve"> Математик S004758 4-а Манлайжаргал Азжаргал  Эм</t>
  </si>
  <si>
    <t xml:space="preserve"> Математик S004789 4-а Мөнхжаргал Өсөх-Ирээдүй  Эр</t>
  </si>
  <si>
    <t xml:space="preserve"> Математик S004783 4-а Мөнхболд Номуун Эм</t>
  </si>
  <si>
    <t xml:space="preserve"> Математик S004796 4-а Бямбацогт Тэмүүлэн Эр</t>
  </si>
  <si>
    <t xml:space="preserve"> Математик S004795 4-а Наранханд Тэлмэн Эр</t>
  </si>
  <si>
    <t xml:space="preserve"> Дизайн технологи S004784 4-а Батзориг Нарангэрэл Эм</t>
  </si>
  <si>
    <t xml:space="preserve"> Математик S004775 4-а Сансарбаяр Марал Эм</t>
  </si>
  <si>
    <t xml:space="preserve"> Математик S004812 4-а Мөнх-Очир Энхжин  Эм</t>
  </si>
  <si>
    <t xml:space="preserve"> Математик S004809 4-а Золжаргал Эмүжин Эм</t>
  </si>
  <si>
    <t xml:space="preserve"> Математик S004767 4-а Бат-Өлзий Анхилуун  Эм</t>
  </si>
  <si>
    <t xml:space="preserve"> Математик S006286 4-а Бөхболд Ану Эм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</si>
</sst>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rgb="FFD3D3D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45">
    <xf numFmtId="0" fontId="0" fillId="0" borderId="0" xfId="0"/>
    <xf numFmtId="0" fontId="0" fillId="0" borderId="1" xfId="0" applyBorder="1"/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4" borderId="8" xfId="0" applyFill="1" applyBorder="1" applyAlignment="1">
      <alignment vertical="top"/>
    </xf>
    <xf numFmtId="0" fontId="0" fillId="0" borderId="0" xfId="0" applyAlignment="1">
      <alignment horizontal="right" vertical="top"/>
    </xf>
    <xf numFmtId="10" fontId="0" fillId="0" borderId="0" xfId="0" applyNumberFormat="1" applyAlignment="1">
      <alignment horizontal="left" vertical="top"/>
    </xf>
    <xf numFmtId="0" fontId="0" fillId="5" borderId="1" xfId="0" applyFill="1" applyBorder="1" applyAlignment="1">
      <alignment horizontal="center" vertical="top"/>
    </xf>
    <xf numFmtId="0" fontId="0" fillId="4" borderId="1" xfId="0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4" fontId="0" fillId="4" borderId="1" xfId="0" applyNumberFormat="1" applyFill="1" applyBorder="1" applyAlignment="1">
      <alignment vertical="top"/>
    </xf>
    <xf numFmtId="4" fontId="0" fillId="4" borderId="1" xfId="0" applyNumberFormat="1" applyFill="1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4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horizontal="left" vertical="top"/>
    </xf>
    <xf numFmtId="0" fontId="0" fillId="0" borderId="8" xfId="0" applyBorder="1" applyAlignment="1">
      <alignment vertical="top"/>
    </xf>
    <xf numFmtId="0" fontId="5" fillId="0" borderId="1" xfId="2" applyFont="1" applyFill="1" applyBorder="1" applyAlignment="1">
      <alignment wrapText="1"/>
    </xf>
    <xf numFmtId="4" fontId="0" fillId="0" borderId="9" xfId="0" applyNumberFormat="1" applyBorder="1" applyAlignment="1">
      <alignment vertical="top"/>
    </xf>
    <xf numFmtId="4" fontId="0" fillId="4" borderId="9" xfId="0" applyNumberFormat="1" applyFill="1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45" wrapText="1"/>
    </xf>
    <xf numFmtId="0" fontId="3" fillId="0" borderId="4" xfId="0" applyFont="1" applyBorder="1" applyAlignment="1">
      <alignment horizontal="center" vertical="center" textRotation="45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top"/>
    </xf>
    <xf numFmtId="0" fontId="0" fillId="5" borderId="1" xfId="0" applyFill="1" applyBorder="1" applyAlignment="1">
      <alignment horizontal="center"/>
    </xf>
    <xf numFmtId="4" fontId="3" fillId="0" borderId="4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_Sheet1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topLeftCell="A50" workbookViewId="0">
      <selection activeCell="F13" sqref="F13"/>
    </sheetView>
  </sheetViews>
  <sheetFormatPr defaultRowHeight="15" x14ac:dyDescent="0.25"/>
  <cols>
    <col min="1" max="1" width="4.28515625" customWidth="1"/>
    <col min="2" max="2" width="49.28515625" customWidth="1"/>
    <col min="3" max="4" width="10.85546875" customWidth="1"/>
    <col min="5" max="5" width="8" customWidth="1"/>
    <col min="6" max="6" width="8.42578125" customWidth="1"/>
    <col min="7" max="7" width="7.42578125" customWidth="1"/>
    <col min="8" max="8" width="9.28515625" customWidth="1"/>
  </cols>
  <sheetData>
    <row r="1" spans="1:8" ht="15.75" customHeight="1" x14ac:dyDescent="0.25">
      <c r="A1" s="30" t="s">
        <v>87</v>
      </c>
      <c r="B1" s="30"/>
      <c r="C1" s="30"/>
      <c r="D1" s="30"/>
      <c r="E1" s="30"/>
      <c r="F1" s="30"/>
      <c r="G1" s="30"/>
      <c r="H1" s="30"/>
    </row>
    <row r="2" spans="1:8" ht="15" customHeight="1" x14ac:dyDescent="0.25">
      <c r="A2" s="30"/>
      <c r="B2" s="30"/>
      <c r="C2" s="30"/>
      <c r="D2" s="30"/>
      <c r="E2" s="30"/>
      <c r="F2" s="30"/>
      <c r="G2" s="30"/>
      <c r="H2" s="30"/>
    </row>
    <row r="3" spans="1:8" x14ac:dyDescent="0.25">
      <c r="A3" s="30"/>
      <c r="B3" s="30"/>
      <c r="C3" s="30"/>
      <c r="D3" s="30"/>
      <c r="E3" s="30"/>
      <c r="F3" s="30"/>
      <c r="G3" s="30"/>
      <c r="H3" s="30"/>
    </row>
    <row r="4" spans="1:8" x14ac:dyDescent="0.25">
      <c r="A4" s="31"/>
      <c r="B4" s="31"/>
      <c r="C4" s="31"/>
      <c r="D4" s="31"/>
      <c r="E4" s="31"/>
      <c r="F4" s="31"/>
      <c r="G4" s="31"/>
      <c r="H4" s="31"/>
    </row>
    <row r="5" spans="1:8" x14ac:dyDescent="0.25">
      <c r="A5" s="35" t="s">
        <v>8</v>
      </c>
      <c r="B5" s="38" t="s">
        <v>15</v>
      </c>
      <c r="C5" s="35" t="s">
        <v>9</v>
      </c>
      <c r="D5" s="35"/>
      <c r="E5" s="32" t="s">
        <v>10</v>
      </c>
      <c r="F5" s="32" t="s">
        <v>11</v>
      </c>
      <c r="G5" s="33" t="s">
        <v>12</v>
      </c>
      <c r="H5" s="35" t="s">
        <v>13</v>
      </c>
    </row>
    <row r="6" spans="1:8" ht="31.5" customHeight="1" x14ac:dyDescent="0.25">
      <c r="A6" s="35"/>
      <c r="B6" s="39"/>
      <c r="C6" s="3" t="s">
        <v>83</v>
      </c>
      <c r="D6" s="3" t="s">
        <v>84</v>
      </c>
      <c r="E6" s="32"/>
      <c r="F6" s="32"/>
      <c r="G6" s="34"/>
      <c r="H6" s="35"/>
    </row>
    <row r="7" spans="1:8" x14ac:dyDescent="0.25">
      <c r="A7" s="36" t="s">
        <v>14</v>
      </c>
      <c r="B7" s="37"/>
      <c r="C7" s="13">
        <v>10</v>
      </c>
      <c r="D7" s="13">
        <v>4</v>
      </c>
      <c r="E7" s="5">
        <v>14</v>
      </c>
      <c r="F7" s="6"/>
      <c r="G7" s="7"/>
      <c r="H7" s="8"/>
    </row>
    <row r="8" spans="1:8" x14ac:dyDescent="0.25">
      <c r="A8" s="1">
        <v>1</v>
      </c>
      <c r="B8" s="26" t="s">
        <v>88</v>
      </c>
      <c r="C8" s="28">
        <v>9</v>
      </c>
      <c r="D8" s="13">
        <v>2</v>
      </c>
      <c r="E8" s="5">
        <v>14</v>
      </c>
      <c r="F8" s="2">
        <f t="shared" ref="F8:F39" si="0">(C8+D8)</f>
        <v>11</v>
      </c>
      <c r="G8" s="9">
        <f t="shared" ref="G8:G39" si="1">(F8/E8)*100</f>
        <v>78.571428571428569</v>
      </c>
      <c r="H8" s="10" t="str">
        <f t="shared" ref="H8:H39" si="2">IF(G8&gt;=90,"VIII",IF(G8&gt;=80,"VII",IF(G8&gt;=70,"VI",IF(G8&gt;=60,"V",IF(G8&gt;=50,"IV",IF(G8&gt;=40,"III",IF(G8&gt;=30,"II",IF(G8&lt;=29,"I",))))))))</f>
        <v>VI</v>
      </c>
    </row>
    <row r="9" spans="1:8" x14ac:dyDescent="0.25">
      <c r="A9" s="1">
        <v>2</v>
      </c>
      <c r="B9" s="14" t="s">
        <v>89</v>
      </c>
      <c r="C9" s="29">
        <v>9</v>
      </c>
      <c r="D9" s="13">
        <v>3</v>
      </c>
      <c r="E9" s="5">
        <v>14</v>
      </c>
      <c r="F9" s="2">
        <f t="shared" si="0"/>
        <v>12</v>
      </c>
      <c r="G9" s="9">
        <f t="shared" si="1"/>
        <v>85.714285714285708</v>
      </c>
      <c r="H9" s="10" t="str">
        <f t="shared" si="2"/>
        <v>VII</v>
      </c>
    </row>
    <row r="10" spans="1:8" x14ac:dyDescent="0.25">
      <c r="A10" s="1">
        <v>3</v>
      </c>
      <c r="B10" s="26" t="s">
        <v>90</v>
      </c>
      <c r="C10" s="28">
        <v>10</v>
      </c>
      <c r="D10" s="13">
        <v>4</v>
      </c>
      <c r="E10" s="5">
        <v>14</v>
      </c>
      <c r="F10" s="2">
        <f t="shared" si="0"/>
        <v>14</v>
      </c>
      <c r="G10" s="9">
        <f t="shared" si="1"/>
        <v>100</v>
      </c>
      <c r="H10" s="10" t="str">
        <f t="shared" si="2"/>
        <v>VIII</v>
      </c>
    </row>
    <row r="11" spans="1:8" x14ac:dyDescent="0.25">
      <c r="A11" s="1">
        <v>4</v>
      </c>
      <c r="B11" s="14" t="s">
        <v>91</v>
      </c>
      <c r="C11" s="29">
        <v>10</v>
      </c>
      <c r="D11" s="13">
        <v>4</v>
      </c>
      <c r="E11" s="5">
        <v>14</v>
      </c>
      <c r="F11" s="2">
        <f t="shared" si="0"/>
        <v>14</v>
      </c>
      <c r="G11" s="9">
        <f t="shared" si="1"/>
        <v>100</v>
      </c>
      <c r="H11" s="10" t="str">
        <f t="shared" si="2"/>
        <v>VIII</v>
      </c>
    </row>
    <row r="12" spans="1:8" x14ac:dyDescent="0.25">
      <c r="A12" s="1">
        <v>5</v>
      </c>
      <c r="B12" s="26" t="s">
        <v>92</v>
      </c>
      <c r="C12" s="28">
        <v>10</v>
      </c>
      <c r="D12" s="13">
        <v>2.5</v>
      </c>
      <c r="E12" s="5">
        <v>14</v>
      </c>
      <c r="F12" s="2">
        <f t="shared" si="0"/>
        <v>12.5</v>
      </c>
      <c r="G12" s="9">
        <f t="shared" si="1"/>
        <v>89.285714285714292</v>
      </c>
      <c r="H12" s="10" t="str">
        <f t="shared" si="2"/>
        <v>VII</v>
      </c>
    </row>
    <row r="13" spans="1:8" x14ac:dyDescent="0.25">
      <c r="A13" s="1">
        <v>6</v>
      </c>
      <c r="B13" s="14" t="s">
        <v>93</v>
      </c>
      <c r="C13" s="29">
        <v>9</v>
      </c>
      <c r="D13" s="13">
        <v>2</v>
      </c>
      <c r="E13" s="5">
        <v>14</v>
      </c>
      <c r="F13" s="44">
        <f>(C13+D13)</f>
        <v>11</v>
      </c>
      <c r="G13" s="9">
        <f t="shared" si="1"/>
        <v>78.571428571428569</v>
      </c>
      <c r="H13" s="10" t="str">
        <f t="shared" si="2"/>
        <v>VI</v>
      </c>
    </row>
    <row r="14" spans="1:8" x14ac:dyDescent="0.25">
      <c r="A14" s="1">
        <v>7</v>
      </c>
      <c r="B14" s="26" t="s">
        <v>94</v>
      </c>
      <c r="C14" s="28">
        <v>10</v>
      </c>
      <c r="D14" s="13">
        <v>4</v>
      </c>
      <c r="E14" s="5">
        <v>14</v>
      </c>
      <c r="F14" s="2">
        <f t="shared" si="0"/>
        <v>14</v>
      </c>
      <c r="G14" s="9">
        <f t="shared" si="1"/>
        <v>100</v>
      </c>
      <c r="H14" s="10" t="str">
        <f t="shared" si="2"/>
        <v>VIII</v>
      </c>
    </row>
    <row r="15" spans="1:8" x14ac:dyDescent="0.25">
      <c r="A15" s="1">
        <v>8</v>
      </c>
      <c r="B15" s="14" t="s">
        <v>95</v>
      </c>
      <c r="C15" s="29">
        <v>10</v>
      </c>
      <c r="D15" s="13">
        <v>4</v>
      </c>
      <c r="E15" s="5">
        <v>14</v>
      </c>
      <c r="F15" s="2">
        <f t="shared" si="0"/>
        <v>14</v>
      </c>
      <c r="G15" s="9">
        <f t="shared" si="1"/>
        <v>100</v>
      </c>
      <c r="H15" s="10" t="str">
        <f t="shared" si="2"/>
        <v>VIII</v>
      </c>
    </row>
    <row r="16" spans="1:8" x14ac:dyDescent="0.25">
      <c r="A16" s="1">
        <v>9</v>
      </c>
      <c r="B16" s="26" t="s">
        <v>96</v>
      </c>
      <c r="C16" s="28">
        <v>10</v>
      </c>
      <c r="D16" s="13">
        <v>4</v>
      </c>
      <c r="E16" s="5">
        <v>14</v>
      </c>
      <c r="F16" s="2">
        <f t="shared" si="0"/>
        <v>14</v>
      </c>
      <c r="G16" s="9">
        <f t="shared" si="1"/>
        <v>100</v>
      </c>
      <c r="H16" s="10" t="str">
        <f t="shared" si="2"/>
        <v>VIII</v>
      </c>
    </row>
    <row r="17" spans="1:8" x14ac:dyDescent="0.25">
      <c r="A17" s="1">
        <v>10</v>
      </c>
      <c r="B17" s="14" t="s">
        <v>97</v>
      </c>
      <c r="C17" s="29">
        <v>10</v>
      </c>
      <c r="D17" s="13">
        <v>3.5</v>
      </c>
      <c r="E17" s="5">
        <v>14</v>
      </c>
      <c r="F17" s="2">
        <f t="shared" si="0"/>
        <v>13.5</v>
      </c>
      <c r="G17" s="9">
        <f t="shared" si="1"/>
        <v>96.428571428571431</v>
      </c>
      <c r="H17" s="10" t="str">
        <f t="shared" si="2"/>
        <v>VIII</v>
      </c>
    </row>
    <row r="18" spans="1:8" x14ac:dyDescent="0.25">
      <c r="A18" s="1">
        <v>11</v>
      </c>
      <c r="B18" s="26" t="s">
        <v>98</v>
      </c>
      <c r="C18" s="28">
        <v>9</v>
      </c>
      <c r="D18" s="13">
        <v>4</v>
      </c>
      <c r="E18" s="5">
        <v>14</v>
      </c>
      <c r="F18" s="2">
        <f t="shared" si="0"/>
        <v>13</v>
      </c>
      <c r="G18" s="9">
        <f t="shared" si="1"/>
        <v>92.857142857142861</v>
      </c>
      <c r="H18" s="10" t="str">
        <f t="shared" si="2"/>
        <v>VIII</v>
      </c>
    </row>
    <row r="19" spans="1:8" x14ac:dyDescent="0.25">
      <c r="A19" s="1">
        <v>12</v>
      </c>
      <c r="B19" s="14" t="s">
        <v>99</v>
      </c>
      <c r="C19" s="29">
        <v>8</v>
      </c>
      <c r="D19" s="13">
        <v>4</v>
      </c>
      <c r="E19" s="5">
        <v>14</v>
      </c>
      <c r="F19" s="2">
        <f t="shared" si="0"/>
        <v>12</v>
      </c>
      <c r="G19" s="9">
        <f t="shared" si="1"/>
        <v>85.714285714285708</v>
      </c>
      <c r="H19" s="10" t="str">
        <f t="shared" si="2"/>
        <v>VII</v>
      </c>
    </row>
    <row r="20" spans="1:8" x14ac:dyDescent="0.25">
      <c r="A20" s="1">
        <v>13</v>
      </c>
      <c r="B20" s="26" t="s">
        <v>100</v>
      </c>
      <c r="C20" s="28">
        <v>10</v>
      </c>
      <c r="D20" s="13">
        <v>4</v>
      </c>
      <c r="E20" s="5">
        <v>14</v>
      </c>
      <c r="F20" s="2">
        <f t="shared" si="0"/>
        <v>14</v>
      </c>
      <c r="G20" s="9">
        <f t="shared" si="1"/>
        <v>100</v>
      </c>
      <c r="H20" s="10" t="str">
        <f t="shared" si="2"/>
        <v>VIII</v>
      </c>
    </row>
    <row r="21" spans="1:8" x14ac:dyDescent="0.25">
      <c r="A21" s="1">
        <v>14</v>
      </c>
      <c r="B21" s="14" t="s">
        <v>101</v>
      </c>
      <c r="C21" s="29">
        <v>10</v>
      </c>
      <c r="D21" s="13">
        <v>4</v>
      </c>
      <c r="E21" s="5">
        <v>14</v>
      </c>
      <c r="F21" s="2">
        <f t="shared" si="0"/>
        <v>14</v>
      </c>
      <c r="G21" s="9">
        <f t="shared" si="1"/>
        <v>100</v>
      </c>
      <c r="H21" s="10" t="str">
        <f t="shared" si="2"/>
        <v>VIII</v>
      </c>
    </row>
    <row r="22" spans="1:8" x14ac:dyDescent="0.25">
      <c r="A22" s="1">
        <v>15</v>
      </c>
      <c r="B22" s="26" t="s">
        <v>102</v>
      </c>
      <c r="C22" s="28">
        <v>10</v>
      </c>
      <c r="D22" s="13">
        <v>4</v>
      </c>
      <c r="E22" s="5">
        <v>14</v>
      </c>
      <c r="F22" s="2">
        <f t="shared" si="0"/>
        <v>14</v>
      </c>
      <c r="G22" s="9">
        <f t="shared" si="1"/>
        <v>100</v>
      </c>
      <c r="H22" s="10" t="str">
        <f t="shared" si="2"/>
        <v>VIII</v>
      </c>
    </row>
    <row r="23" spans="1:8" x14ac:dyDescent="0.25">
      <c r="A23" s="1">
        <v>16</v>
      </c>
      <c r="B23" s="14" t="s">
        <v>103</v>
      </c>
      <c r="C23" s="29">
        <v>10</v>
      </c>
      <c r="D23" s="13">
        <v>4</v>
      </c>
      <c r="E23" s="5">
        <v>14</v>
      </c>
      <c r="F23" s="2">
        <f t="shared" si="0"/>
        <v>14</v>
      </c>
      <c r="G23" s="9">
        <f t="shared" si="1"/>
        <v>100</v>
      </c>
      <c r="H23" s="10" t="str">
        <f t="shared" si="2"/>
        <v>VIII</v>
      </c>
    </row>
    <row r="24" spans="1:8" x14ac:dyDescent="0.25">
      <c r="A24" s="1">
        <v>17</v>
      </c>
      <c r="B24" s="26" t="s">
        <v>104</v>
      </c>
      <c r="C24" s="28">
        <v>10</v>
      </c>
      <c r="D24" s="13">
        <v>4</v>
      </c>
      <c r="E24" s="5">
        <v>14</v>
      </c>
      <c r="F24" s="2">
        <f t="shared" si="0"/>
        <v>14</v>
      </c>
      <c r="G24" s="9">
        <f t="shared" si="1"/>
        <v>100</v>
      </c>
      <c r="H24" s="10" t="str">
        <f t="shared" si="2"/>
        <v>VIII</v>
      </c>
    </row>
    <row r="25" spans="1:8" x14ac:dyDescent="0.25">
      <c r="A25" s="1">
        <v>18</v>
      </c>
      <c r="B25" s="14" t="s">
        <v>105</v>
      </c>
      <c r="C25" s="29">
        <v>10</v>
      </c>
      <c r="D25" s="13">
        <v>4</v>
      </c>
      <c r="E25" s="5">
        <v>14</v>
      </c>
      <c r="F25" s="2">
        <f t="shared" si="0"/>
        <v>14</v>
      </c>
      <c r="G25" s="9">
        <f t="shared" si="1"/>
        <v>100</v>
      </c>
      <c r="H25" s="10" t="str">
        <f t="shared" si="2"/>
        <v>VIII</v>
      </c>
    </row>
    <row r="26" spans="1:8" x14ac:dyDescent="0.25">
      <c r="A26" s="1">
        <v>19</v>
      </c>
      <c r="B26" s="26" t="s">
        <v>106</v>
      </c>
      <c r="C26" s="28">
        <v>10</v>
      </c>
      <c r="D26" s="13">
        <v>3</v>
      </c>
      <c r="E26" s="5">
        <v>14</v>
      </c>
      <c r="F26" s="2">
        <f t="shared" si="0"/>
        <v>13</v>
      </c>
      <c r="G26" s="9">
        <f t="shared" si="1"/>
        <v>92.857142857142861</v>
      </c>
      <c r="H26" s="10" t="str">
        <f t="shared" si="2"/>
        <v>VIII</v>
      </c>
    </row>
    <row r="27" spans="1:8" x14ac:dyDescent="0.25">
      <c r="A27" s="1">
        <v>20</v>
      </c>
      <c r="B27" s="14" t="s">
        <v>107</v>
      </c>
      <c r="C27" s="29">
        <v>9</v>
      </c>
      <c r="D27" s="13">
        <v>4</v>
      </c>
      <c r="E27" s="5">
        <v>14</v>
      </c>
      <c r="F27" s="2">
        <f t="shared" si="0"/>
        <v>13</v>
      </c>
      <c r="G27" s="9">
        <f t="shared" si="1"/>
        <v>92.857142857142861</v>
      </c>
      <c r="H27" s="10" t="str">
        <f t="shared" si="2"/>
        <v>VIII</v>
      </c>
    </row>
    <row r="28" spans="1:8" x14ac:dyDescent="0.25">
      <c r="A28" s="1">
        <v>21</v>
      </c>
      <c r="B28" s="26" t="s">
        <v>108</v>
      </c>
      <c r="C28" s="28">
        <v>10</v>
      </c>
      <c r="D28" s="13">
        <v>4</v>
      </c>
      <c r="E28" s="5">
        <v>14</v>
      </c>
      <c r="F28" s="2">
        <f t="shared" si="0"/>
        <v>14</v>
      </c>
      <c r="G28" s="9">
        <f t="shared" si="1"/>
        <v>100</v>
      </c>
      <c r="H28" s="10" t="str">
        <f t="shared" si="2"/>
        <v>VIII</v>
      </c>
    </row>
    <row r="29" spans="1:8" x14ac:dyDescent="0.25">
      <c r="A29" s="1">
        <v>22</v>
      </c>
      <c r="B29" s="14" t="s">
        <v>109</v>
      </c>
      <c r="C29" s="29">
        <v>10</v>
      </c>
      <c r="D29" s="13">
        <v>2.5</v>
      </c>
      <c r="E29" s="5">
        <v>14</v>
      </c>
      <c r="F29" s="2">
        <f t="shared" si="0"/>
        <v>12.5</v>
      </c>
      <c r="G29" s="9">
        <f t="shared" si="1"/>
        <v>89.285714285714292</v>
      </c>
      <c r="H29" s="10" t="str">
        <f t="shared" si="2"/>
        <v>VII</v>
      </c>
    </row>
    <row r="30" spans="1:8" x14ac:dyDescent="0.25">
      <c r="A30" s="1">
        <v>23</v>
      </c>
      <c r="B30" s="26" t="s">
        <v>110</v>
      </c>
      <c r="C30" s="28">
        <v>8</v>
      </c>
      <c r="D30" s="13">
        <v>4</v>
      </c>
      <c r="E30" s="5">
        <v>14</v>
      </c>
      <c r="F30" s="2">
        <f t="shared" si="0"/>
        <v>12</v>
      </c>
      <c r="G30" s="9">
        <f t="shared" si="1"/>
        <v>85.714285714285708</v>
      </c>
      <c r="H30" s="10" t="str">
        <f t="shared" si="2"/>
        <v>VII</v>
      </c>
    </row>
    <row r="31" spans="1:8" x14ac:dyDescent="0.25">
      <c r="A31" s="1">
        <v>24</v>
      </c>
      <c r="B31" s="14" t="s">
        <v>111</v>
      </c>
      <c r="C31" s="29">
        <v>8</v>
      </c>
      <c r="D31" s="13">
        <v>4</v>
      </c>
      <c r="E31" s="5">
        <v>14</v>
      </c>
      <c r="F31" s="2">
        <f t="shared" si="0"/>
        <v>12</v>
      </c>
      <c r="G31" s="9">
        <f t="shared" si="1"/>
        <v>85.714285714285708</v>
      </c>
      <c r="H31" s="10" t="str">
        <f t="shared" si="2"/>
        <v>VII</v>
      </c>
    </row>
    <row r="32" spans="1:8" x14ac:dyDescent="0.25">
      <c r="A32" s="1">
        <v>25</v>
      </c>
      <c r="B32" s="26" t="s">
        <v>112</v>
      </c>
      <c r="C32" s="28">
        <v>10</v>
      </c>
      <c r="D32" s="13">
        <v>4</v>
      </c>
      <c r="E32" s="5">
        <v>14</v>
      </c>
      <c r="F32" s="2">
        <f t="shared" si="0"/>
        <v>14</v>
      </c>
      <c r="G32" s="9">
        <f t="shared" si="1"/>
        <v>100</v>
      </c>
      <c r="H32" s="10" t="str">
        <f t="shared" si="2"/>
        <v>VIII</v>
      </c>
    </row>
    <row r="33" spans="1:8" x14ac:dyDescent="0.25">
      <c r="A33" s="1">
        <v>26</v>
      </c>
      <c r="B33" s="14" t="s">
        <v>113</v>
      </c>
      <c r="C33" s="29">
        <v>10</v>
      </c>
      <c r="D33" s="13">
        <v>4</v>
      </c>
      <c r="E33" s="5">
        <v>14</v>
      </c>
      <c r="F33" s="2">
        <f t="shared" si="0"/>
        <v>14</v>
      </c>
      <c r="G33" s="9">
        <f t="shared" si="1"/>
        <v>100</v>
      </c>
      <c r="H33" s="10" t="str">
        <f t="shared" si="2"/>
        <v>VIII</v>
      </c>
    </row>
    <row r="34" spans="1:8" x14ac:dyDescent="0.25">
      <c r="A34" s="1">
        <v>27</v>
      </c>
      <c r="B34" s="26" t="s">
        <v>114</v>
      </c>
      <c r="C34" s="28">
        <v>10</v>
      </c>
      <c r="D34" s="13">
        <v>4</v>
      </c>
      <c r="E34" s="5">
        <v>14</v>
      </c>
      <c r="F34" s="2">
        <f t="shared" si="0"/>
        <v>14</v>
      </c>
      <c r="G34" s="9">
        <f t="shared" si="1"/>
        <v>100</v>
      </c>
      <c r="H34" s="10" t="str">
        <f t="shared" si="2"/>
        <v>VIII</v>
      </c>
    </row>
    <row r="35" spans="1:8" x14ac:dyDescent="0.25">
      <c r="A35" s="1">
        <v>28</v>
      </c>
      <c r="B35" s="14" t="s">
        <v>115</v>
      </c>
      <c r="C35" s="29">
        <v>10</v>
      </c>
      <c r="D35" s="13">
        <v>4</v>
      </c>
      <c r="E35" s="5">
        <v>14</v>
      </c>
      <c r="F35" s="2">
        <f t="shared" si="0"/>
        <v>14</v>
      </c>
      <c r="G35" s="9">
        <f t="shared" si="1"/>
        <v>100</v>
      </c>
      <c r="H35" s="10" t="str">
        <f t="shared" si="2"/>
        <v>VIII</v>
      </c>
    </row>
    <row r="36" spans="1:8" x14ac:dyDescent="0.25">
      <c r="A36" s="1">
        <v>29</v>
      </c>
      <c r="B36" s="26" t="s">
        <v>116</v>
      </c>
      <c r="C36" s="28">
        <v>10</v>
      </c>
      <c r="D36" s="13">
        <v>3.5</v>
      </c>
      <c r="E36" s="5">
        <v>14</v>
      </c>
      <c r="F36" s="2">
        <f t="shared" si="0"/>
        <v>13.5</v>
      </c>
      <c r="G36" s="9">
        <f t="shared" si="1"/>
        <v>96.428571428571431</v>
      </c>
      <c r="H36" s="10" t="str">
        <f t="shared" si="2"/>
        <v>VIII</v>
      </c>
    </row>
    <row r="37" spans="1:8" x14ac:dyDescent="0.25">
      <c r="A37" s="1">
        <v>30</v>
      </c>
      <c r="B37" s="14" t="s">
        <v>117</v>
      </c>
      <c r="C37" s="29">
        <v>7</v>
      </c>
      <c r="D37" s="13">
        <v>2</v>
      </c>
      <c r="E37" s="5">
        <v>14</v>
      </c>
      <c r="F37" s="2">
        <f t="shared" si="0"/>
        <v>9</v>
      </c>
      <c r="G37" s="9">
        <f t="shared" si="1"/>
        <v>64.285714285714292</v>
      </c>
      <c r="H37" s="10" t="str">
        <f t="shared" si="2"/>
        <v>V</v>
      </c>
    </row>
    <row r="38" spans="1:8" x14ac:dyDescent="0.25">
      <c r="A38" s="1">
        <v>31</v>
      </c>
      <c r="B38" s="26" t="s">
        <v>118</v>
      </c>
      <c r="C38" s="28">
        <v>6</v>
      </c>
      <c r="D38" s="13">
        <v>3</v>
      </c>
      <c r="E38" s="5">
        <v>14</v>
      </c>
      <c r="F38" s="2">
        <f t="shared" si="0"/>
        <v>9</v>
      </c>
      <c r="G38" s="9">
        <f t="shared" si="1"/>
        <v>64.285714285714292</v>
      </c>
      <c r="H38" s="10" t="str">
        <f t="shared" si="2"/>
        <v>V</v>
      </c>
    </row>
    <row r="39" spans="1:8" x14ac:dyDescent="0.25">
      <c r="A39" s="1">
        <v>32</v>
      </c>
      <c r="B39" s="14" t="s">
        <v>119</v>
      </c>
      <c r="C39" s="29">
        <v>10</v>
      </c>
      <c r="D39" s="13">
        <v>4</v>
      </c>
      <c r="E39" s="5">
        <v>14</v>
      </c>
      <c r="F39" s="2">
        <f t="shared" si="0"/>
        <v>14</v>
      </c>
      <c r="G39" s="9">
        <f t="shared" si="1"/>
        <v>100</v>
      </c>
      <c r="H39" s="10" t="str">
        <f t="shared" si="2"/>
        <v>VIII</v>
      </c>
    </row>
    <row r="40" spans="1:8" x14ac:dyDescent="0.25">
      <c r="A40" s="1">
        <v>33</v>
      </c>
      <c r="B40" s="26" t="s">
        <v>120</v>
      </c>
      <c r="C40" s="28">
        <v>10</v>
      </c>
      <c r="D40" s="13">
        <v>4</v>
      </c>
      <c r="E40" s="5">
        <v>14</v>
      </c>
      <c r="F40" s="2">
        <f t="shared" ref="F40:F61" si="3">(C40+D40)</f>
        <v>14</v>
      </c>
      <c r="G40" s="9">
        <f t="shared" ref="G40:G61" si="4">(F40/E40)*100</f>
        <v>100</v>
      </c>
      <c r="H40" s="10" t="str">
        <f t="shared" ref="H40:H61" si="5">IF(G40&gt;=90,"VIII",IF(G40&gt;=80,"VII",IF(G40&gt;=70,"VI",IF(G40&gt;=60,"V",IF(G40&gt;=50,"IV",IF(G40&gt;=40,"III",IF(G40&gt;=30,"II",IF(G40&lt;=29,"I",))))))))</f>
        <v>VIII</v>
      </c>
    </row>
    <row r="41" spans="1:8" x14ac:dyDescent="0.25">
      <c r="A41" s="1">
        <v>34</v>
      </c>
      <c r="B41" s="14" t="s">
        <v>121</v>
      </c>
      <c r="C41" s="29">
        <v>9</v>
      </c>
      <c r="D41" s="13">
        <v>4</v>
      </c>
      <c r="E41" s="5">
        <v>14</v>
      </c>
      <c r="F41" s="2">
        <f t="shared" si="3"/>
        <v>13</v>
      </c>
      <c r="G41" s="9">
        <f t="shared" si="4"/>
        <v>92.857142857142861</v>
      </c>
      <c r="H41" s="10" t="str">
        <f t="shared" si="5"/>
        <v>VIII</v>
      </c>
    </row>
    <row r="42" spans="1:8" x14ac:dyDescent="0.25">
      <c r="A42" s="1">
        <v>35</v>
      </c>
      <c r="B42" s="26" t="s">
        <v>122</v>
      </c>
      <c r="C42" s="28">
        <v>10</v>
      </c>
      <c r="D42" s="13">
        <v>4</v>
      </c>
      <c r="E42" s="5">
        <v>14</v>
      </c>
      <c r="F42" s="2">
        <f t="shared" si="3"/>
        <v>14</v>
      </c>
      <c r="G42" s="9">
        <f t="shared" si="4"/>
        <v>100</v>
      </c>
      <c r="H42" s="10" t="str">
        <f t="shared" si="5"/>
        <v>VIII</v>
      </c>
    </row>
    <row r="43" spans="1:8" x14ac:dyDescent="0.25">
      <c r="A43" s="1">
        <v>36</v>
      </c>
      <c r="B43" s="14" t="s">
        <v>123</v>
      </c>
      <c r="C43" s="29">
        <v>9</v>
      </c>
      <c r="D43" s="13">
        <v>4</v>
      </c>
      <c r="E43" s="5">
        <v>14</v>
      </c>
      <c r="F43" s="2">
        <f t="shared" si="3"/>
        <v>13</v>
      </c>
      <c r="G43" s="9">
        <f t="shared" si="4"/>
        <v>92.857142857142861</v>
      </c>
      <c r="H43" s="10" t="str">
        <f t="shared" si="5"/>
        <v>VIII</v>
      </c>
    </row>
    <row r="44" spans="1:8" x14ac:dyDescent="0.25">
      <c r="A44" s="1">
        <v>37</v>
      </c>
      <c r="B44" s="26" t="s">
        <v>124</v>
      </c>
      <c r="C44" s="28">
        <v>10</v>
      </c>
      <c r="D44" s="13">
        <v>4</v>
      </c>
      <c r="E44" s="5">
        <v>14</v>
      </c>
      <c r="F44" s="2">
        <f t="shared" si="3"/>
        <v>14</v>
      </c>
      <c r="G44" s="9">
        <f t="shared" si="4"/>
        <v>100</v>
      </c>
      <c r="H44" s="10" t="str">
        <f t="shared" si="5"/>
        <v>VIII</v>
      </c>
    </row>
    <row r="45" spans="1:8" x14ac:dyDescent="0.25">
      <c r="A45" s="1">
        <v>38</v>
      </c>
      <c r="B45" s="14" t="s">
        <v>125</v>
      </c>
      <c r="C45" s="29">
        <v>9</v>
      </c>
      <c r="D45" s="13">
        <v>4</v>
      </c>
      <c r="E45" s="5">
        <v>14</v>
      </c>
      <c r="F45" s="2">
        <f t="shared" si="3"/>
        <v>13</v>
      </c>
      <c r="G45" s="9">
        <f t="shared" si="4"/>
        <v>92.857142857142861</v>
      </c>
      <c r="H45" s="10" t="str">
        <f t="shared" si="5"/>
        <v>VIII</v>
      </c>
    </row>
    <row r="46" spans="1:8" x14ac:dyDescent="0.25">
      <c r="A46" s="1">
        <v>39</v>
      </c>
      <c r="B46" s="26" t="s">
        <v>126</v>
      </c>
      <c r="C46" s="28">
        <v>10</v>
      </c>
      <c r="D46" s="13">
        <v>4</v>
      </c>
      <c r="E46" s="5">
        <v>14</v>
      </c>
      <c r="F46" s="2">
        <f t="shared" si="3"/>
        <v>14</v>
      </c>
      <c r="G46" s="9">
        <f t="shared" si="4"/>
        <v>100</v>
      </c>
      <c r="H46" s="10" t="str">
        <f t="shared" si="5"/>
        <v>VIII</v>
      </c>
    </row>
    <row r="47" spans="1:8" x14ac:dyDescent="0.25">
      <c r="A47" s="1">
        <v>40</v>
      </c>
      <c r="B47" s="14" t="s">
        <v>127</v>
      </c>
      <c r="C47" s="29">
        <v>9</v>
      </c>
      <c r="D47" s="13">
        <v>3.5</v>
      </c>
      <c r="E47" s="5">
        <v>14</v>
      </c>
      <c r="F47" s="2">
        <f t="shared" si="3"/>
        <v>12.5</v>
      </c>
      <c r="G47" s="9">
        <f t="shared" si="4"/>
        <v>89.285714285714292</v>
      </c>
      <c r="H47" s="10" t="str">
        <f t="shared" si="5"/>
        <v>VII</v>
      </c>
    </row>
    <row r="48" spans="1:8" x14ac:dyDescent="0.25">
      <c r="A48" s="1">
        <v>41</v>
      </c>
      <c r="B48" s="26" t="s">
        <v>128</v>
      </c>
      <c r="C48" s="28">
        <v>8</v>
      </c>
      <c r="D48" s="13">
        <v>0</v>
      </c>
      <c r="E48" s="5">
        <v>14</v>
      </c>
      <c r="F48" s="2">
        <f t="shared" si="3"/>
        <v>8</v>
      </c>
      <c r="G48" s="9">
        <f t="shared" si="4"/>
        <v>57.142857142857139</v>
      </c>
      <c r="H48" s="10" t="str">
        <f t="shared" si="5"/>
        <v>IV</v>
      </c>
    </row>
    <row r="49" spans="1:8" x14ac:dyDescent="0.25">
      <c r="A49" s="1">
        <v>42</v>
      </c>
      <c r="B49" s="14" t="s">
        <v>129</v>
      </c>
      <c r="C49" s="29">
        <v>10</v>
      </c>
      <c r="D49" s="13">
        <v>4</v>
      </c>
      <c r="E49" s="5">
        <v>14</v>
      </c>
      <c r="F49" s="2">
        <f t="shared" si="3"/>
        <v>14</v>
      </c>
      <c r="G49" s="9">
        <f t="shared" si="4"/>
        <v>100</v>
      </c>
      <c r="H49" s="10" t="str">
        <f t="shared" si="5"/>
        <v>VIII</v>
      </c>
    </row>
    <row r="50" spans="1:8" x14ac:dyDescent="0.25">
      <c r="A50" s="1">
        <v>43</v>
      </c>
      <c r="B50" s="26" t="s">
        <v>130</v>
      </c>
      <c r="C50" s="28">
        <v>9</v>
      </c>
      <c r="D50" s="13">
        <v>2.5</v>
      </c>
      <c r="E50" s="5">
        <v>14</v>
      </c>
      <c r="F50" s="2">
        <f t="shared" si="3"/>
        <v>11.5</v>
      </c>
      <c r="G50" s="9">
        <f t="shared" si="4"/>
        <v>82.142857142857139</v>
      </c>
      <c r="H50" s="10" t="str">
        <f t="shared" si="5"/>
        <v>VII</v>
      </c>
    </row>
    <row r="51" spans="1:8" x14ac:dyDescent="0.25">
      <c r="A51" s="1">
        <v>44</v>
      </c>
      <c r="B51" s="14" t="s">
        <v>131</v>
      </c>
      <c r="C51" s="29">
        <v>10</v>
      </c>
      <c r="D51" s="13">
        <v>3.5</v>
      </c>
      <c r="E51" s="5">
        <v>14</v>
      </c>
      <c r="F51" s="2">
        <f t="shared" si="3"/>
        <v>13.5</v>
      </c>
      <c r="G51" s="9">
        <f t="shared" si="4"/>
        <v>96.428571428571431</v>
      </c>
      <c r="H51" s="10" t="str">
        <f t="shared" si="5"/>
        <v>VIII</v>
      </c>
    </row>
    <row r="52" spans="1:8" x14ac:dyDescent="0.25">
      <c r="A52" s="1">
        <v>45</v>
      </c>
      <c r="B52" s="26" t="s">
        <v>132</v>
      </c>
      <c r="C52" s="28">
        <v>10</v>
      </c>
      <c r="D52" s="13">
        <v>4</v>
      </c>
      <c r="E52" s="5">
        <v>14</v>
      </c>
      <c r="F52" s="2">
        <f t="shared" si="3"/>
        <v>14</v>
      </c>
      <c r="G52" s="9">
        <f t="shared" si="4"/>
        <v>100</v>
      </c>
      <c r="H52" s="10" t="str">
        <f t="shared" si="5"/>
        <v>VIII</v>
      </c>
    </row>
    <row r="53" spans="1:8" x14ac:dyDescent="0.25">
      <c r="A53" s="1">
        <v>46</v>
      </c>
      <c r="B53" s="14" t="s">
        <v>133</v>
      </c>
      <c r="C53" s="29">
        <v>10</v>
      </c>
      <c r="D53" s="13">
        <v>4</v>
      </c>
      <c r="E53" s="5">
        <v>14</v>
      </c>
      <c r="F53" s="2">
        <f t="shared" si="3"/>
        <v>14</v>
      </c>
      <c r="G53" s="9">
        <f t="shared" si="4"/>
        <v>100</v>
      </c>
      <c r="H53" s="10" t="str">
        <f t="shared" si="5"/>
        <v>VIII</v>
      </c>
    </row>
    <row r="54" spans="1:8" x14ac:dyDescent="0.25">
      <c r="A54" s="1">
        <v>47</v>
      </c>
      <c r="B54" s="26" t="s">
        <v>134</v>
      </c>
      <c r="C54" s="28">
        <v>7</v>
      </c>
      <c r="D54" s="13">
        <v>0.5</v>
      </c>
      <c r="E54" s="5">
        <v>14</v>
      </c>
      <c r="F54" s="2">
        <f t="shared" si="3"/>
        <v>7.5</v>
      </c>
      <c r="G54" s="9">
        <f t="shared" si="4"/>
        <v>53.571428571428569</v>
      </c>
      <c r="H54" s="10" t="str">
        <f t="shared" si="5"/>
        <v>IV</v>
      </c>
    </row>
    <row r="55" spans="1:8" x14ac:dyDescent="0.25">
      <c r="A55" s="1">
        <v>48</v>
      </c>
      <c r="B55" s="14" t="s">
        <v>135</v>
      </c>
      <c r="C55" s="29">
        <v>10</v>
      </c>
      <c r="D55" s="13">
        <v>4</v>
      </c>
      <c r="E55" s="5">
        <v>14</v>
      </c>
      <c r="F55" s="2">
        <f t="shared" si="3"/>
        <v>14</v>
      </c>
      <c r="G55" s="9">
        <f t="shared" si="4"/>
        <v>100</v>
      </c>
      <c r="H55" s="10" t="str">
        <f t="shared" si="5"/>
        <v>VIII</v>
      </c>
    </row>
    <row r="56" spans="1:8" x14ac:dyDescent="0.25">
      <c r="A56" s="1">
        <v>49</v>
      </c>
      <c r="B56" s="26" t="s">
        <v>136</v>
      </c>
      <c r="C56" s="28">
        <v>10</v>
      </c>
      <c r="D56" s="13">
        <v>2</v>
      </c>
      <c r="E56" s="5">
        <v>14</v>
      </c>
      <c r="F56" s="2">
        <f t="shared" si="3"/>
        <v>12</v>
      </c>
      <c r="G56" s="9">
        <f t="shared" si="4"/>
        <v>85.714285714285708</v>
      </c>
      <c r="H56" s="10" t="str">
        <f t="shared" si="5"/>
        <v>VII</v>
      </c>
    </row>
    <row r="57" spans="1:8" x14ac:dyDescent="0.25">
      <c r="A57" s="1">
        <v>50</v>
      </c>
      <c r="B57" s="14" t="s">
        <v>137</v>
      </c>
      <c r="C57" s="29">
        <v>10</v>
      </c>
      <c r="D57" s="13">
        <v>4</v>
      </c>
      <c r="E57" s="5">
        <v>14</v>
      </c>
      <c r="F57" s="2">
        <f t="shared" si="3"/>
        <v>14</v>
      </c>
      <c r="G57" s="9">
        <f t="shared" si="4"/>
        <v>100</v>
      </c>
      <c r="H57" s="10" t="str">
        <f t="shared" si="5"/>
        <v>VIII</v>
      </c>
    </row>
    <row r="58" spans="1:8" x14ac:dyDescent="0.25">
      <c r="A58" s="1">
        <v>51</v>
      </c>
      <c r="B58" s="26" t="s">
        <v>138</v>
      </c>
      <c r="C58" s="28">
        <v>9</v>
      </c>
      <c r="D58" s="13">
        <v>4</v>
      </c>
      <c r="E58" s="5">
        <v>14</v>
      </c>
      <c r="F58" s="2">
        <f t="shared" si="3"/>
        <v>13</v>
      </c>
      <c r="G58" s="9">
        <f t="shared" si="4"/>
        <v>92.857142857142861</v>
      </c>
      <c r="H58" s="10" t="str">
        <f t="shared" si="5"/>
        <v>VIII</v>
      </c>
    </row>
    <row r="59" spans="1:8" x14ac:dyDescent="0.25">
      <c r="A59" s="1">
        <v>52</v>
      </c>
      <c r="B59" s="14" t="s">
        <v>139</v>
      </c>
      <c r="C59" s="29">
        <v>10</v>
      </c>
      <c r="D59" s="13">
        <v>3</v>
      </c>
      <c r="E59" s="5">
        <v>14</v>
      </c>
      <c r="F59" s="2">
        <f t="shared" si="3"/>
        <v>13</v>
      </c>
      <c r="G59" s="9">
        <f t="shared" si="4"/>
        <v>92.857142857142861</v>
      </c>
      <c r="H59" s="10" t="str">
        <f t="shared" si="5"/>
        <v>VIII</v>
      </c>
    </row>
    <row r="60" spans="1:8" x14ac:dyDescent="0.25">
      <c r="A60" s="1">
        <v>53</v>
      </c>
      <c r="B60" s="26" t="s">
        <v>140</v>
      </c>
      <c r="C60" s="28">
        <v>9</v>
      </c>
      <c r="D60" s="13">
        <v>4</v>
      </c>
      <c r="E60" s="5">
        <v>14</v>
      </c>
      <c r="F60" s="2">
        <f t="shared" si="3"/>
        <v>13</v>
      </c>
      <c r="G60" s="9">
        <f t="shared" si="4"/>
        <v>92.857142857142861</v>
      </c>
      <c r="H60" s="10" t="str">
        <f t="shared" si="5"/>
        <v>VIII</v>
      </c>
    </row>
    <row r="61" spans="1:8" x14ac:dyDescent="0.25">
      <c r="A61" s="1">
        <v>54</v>
      </c>
      <c r="B61" s="14" t="s">
        <v>141</v>
      </c>
      <c r="C61" s="29">
        <v>10</v>
      </c>
      <c r="D61" s="13">
        <v>4</v>
      </c>
      <c r="E61" s="5">
        <v>14</v>
      </c>
      <c r="F61" s="2">
        <f t="shared" si="3"/>
        <v>14</v>
      </c>
      <c r="G61" s="9">
        <f t="shared" si="4"/>
        <v>100</v>
      </c>
      <c r="H61" s="10" t="str">
        <f t="shared" si="5"/>
        <v>VIII</v>
      </c>
    </row>
    <row r="62" spans="1:8" x14ac:dyDescent="0.25">
      <c r="A62" s="1">
        <v>55</v>
      </c>
      <c r="B62" s="27"/>
      <c r="C62" s="20"/>
      <c r="D62" s="13"/>
      <c r="E62" s="5"/>
      <c r="F62" s="2"/>
      <c r="G62" s="9"/>
      <c r="H62" s="10"/>
    </row>
    <row r="63" spans="1:8" x14ac:dyDescent="0.25">
      <c r="A63" s="1">
        <v>56</v>
      </c>
      <c r="B63" s="27"/>
      <c r="C63" s="20"/>
      <c r="D63" s="13"/>
      <c r="E63" s="5"/>
      <c r="F63" s="2"/>
      <c r="G63" s="9"/>
      <c r="H63" s="10"/>
    </row>
    <row r="64" spans="1:8" ht="18.75" customHeight="1" x14ac:dyDescent="0.25">
      <c r="A64" s="4" t="s">
        <v>0</v>
      </c>
      <c r="B64" s="6" t="s">
        <v>85</v>
      </c>
      <c r="C64" s="4">
        <f>SUM(C8:C63)</f>
        <v>510</v>
      </c>
      <c r="D64" s="4">
        <f>SUM(D8:D63)</f>
        <v>190</v>
      </c>
      <c r="E64" s="4">
        <f>SUM(C64:D64)</f>
        <v>700</v>
      </c>
      <c r="F64" s="4">
        <f>SUM(F8:F63)</f>
        <v>700</v>
      </c>
      <c r="G64" s="4"/>
      <c r="H64" s="4">
        <f>COUNTIFS($H$8:$H$63,"VIII")</f>
        <v>39</v>
      </c>
    </row>
    <row r="65" spans="1:8" ht="18" customHeight="1" x14ac:dyDescent="0.25">
      <c r="A65" s="4" t="s">
        <v>1</v>
      </c>
      <c r="B65" s="4" t="s">
        <v>86</v>
      </c>
      <c r="C65" s="4">
        <v>540</v>
      </c>
      <c r="D65" s="4">
        <v>216</v>
      </c>
      <c r="E65" s="4">
        <v>756</v>
      </c>
      <c r="F65" s="4"/>
      <c r="G65" s="4"/>
      <c r="H65" s="4">
        <f>COUNTIFS($H$8:$H$63,"VII")</f>
        <v>9</v>
      </c>
    </row>
    <row r="66" spans="1:8" ht="17.25" customHeight="1" x14ac:dyDescent="0.25">
      <c r="A66" s="4" t="s">
        <v>2</v>
      </c>
      <c r="B66" s="4"/>
      <c r="C66" s="4">
        <f>(C64/C65)*100</f>
        <v>94.444444444444443</v>
      </c>
      <c r="D66" s="4">
        <f t="shared" ref="D66:E66" si="6">(D64/D65)*100</f>
        <v>87.962962962962962</v>
      </c>
      <c r="E66" s="12">
        <f t="shared" si="6"/>
        <v>92.592592592592595</v>
      </c>
      <c r="F66" s="4"/>
      <c r="G66" s="4"/>
      <c r="H66" s="4">
        <f>COUNTIFS($H$8:$H$63,"VI")</f>
        <v>2</v>
      </c>
    </row>
    <row r="67" spans="1:8" x14ac:dyDescent="0.25">
      <c r="A67" s="4" t="s">
        <v>3</v>
      </c>
      <c r="B67" s="4"/>
      <c r="C67" s="4"/>
      <c r="D67" s="4"/>
      <c r="E67" s="4"/>
      <c r="F67" s="4"/>
      <c r="G67" s="4"/>
      <c r="H67" s="4">
        <f>COUNTIFS($H$8:$H$63,"V")</f>
        <v>2</v>
      </c>
    </row>
    <row r="68" spans="1:8" x14ac:dyDescent="0.25">
      <c r="A68" s="4" t="s">
        <v>4</v>
      </c>
      <c r="B68" s="4"/>
      <c r="C68" s="4"/>
      <c r="D68" s="4"/>
      <c r="E68" s="4"/>
      <c r="F68" s="4"/>
      <c r="G68" s="4"/>
      <c r="H68" s="4">
        <f>COUNTIFS($H$8:$H$63,"IV")</f>
        <v>2</v>
      </c>
    </row>
    <row r="69" spans="1:8" x14ac:dyDescent="0.25">
      <c r="A69" s="4" t="s">
        <v>5</v>
      </c>
      <c r="B69" s="4"/>
      <c r="C69" s="4"/>
      <c r="D69" s="4"/>
      <c r="E69" s="4"/>
      <c r="F69" s="4"/>
      <c r="G69" s="4"/>
      <c r="H69" s="4">
        <f>COUNTIFS($H$8:$H$63,"III")</f>
        <v>0</v>
      </c>
    </row>
    <row r="70" spans="1:8" x14ac:dyDescent="0.25">
      <c r="A70" s="4" t="s">
        <v>6</v>
      </c>
      <c r="B70" s="4"/>
      <c r="C70" s="4"/>
      <c r="D70" s="4"/>
      <c r="E70" s="4"/>
      <c r="F70" s="4"/>
      <c r="G70" s="4"/>
      <c r="H70" s="4">
        <f>COUNTIFS($H$8:$H$63,"II")</f>
        <v>0</v>
      </c>
    </row>
    <row r="71" spans="1:8" x14ac:dyDescent="0.25">
      <c r="A71" s="11" t="s">
        <v>7</v>
      </c>
      <c r="B71" s="11"/>
      <c r="C71" s="11"/>
      <c r="D71" s="11"/>
      <c r="E71" s="11"/>
      <c r="F71" s="11"/>
      <c r="G71" s="11"/>
      <c r="H71" s="4">
        <f>COUNTIFS($H$8:$H$63,"I")</f>
        <v>0</v>
      </c>
    </row>
  </sheetData>
  <sortState ref="A8:H69">
    <sortCondition descending="1" ref="H8:H69"/>
  </sortState>
  <mergeCells count="9">
    <mergeCell ref="A1:H4"/>
    <mergeCell ref="F5:F6"/>
    <mergeCell ref="G5:G6"/>
    <mergeCell ref="H5:H6"/>
    <mergeCell ref="A7:B7"/>
    <mergeCell ref="A5:A6"/>
    <mergeCell ref="B5:B6"/>
    <mergeCell ref="C5:D5"/>
    <mergeCell ref="E5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4"/>
  <sheetViews>
    <sheetView workbookViewId="0">
      <selection activeCell="B5" sqref="B5:B64"/>
    </sheetView>
  </sheetViews>
  <sheetFormatPr defaultRowHeight="15" x14ac:dyDescent="0.25"/>
  <cols>
    <col min="1" max="1" width="9.140625" customWidth="1"/>
    <col min="2" max="2" width="49.28515625" customWidth="1"/>
    <col min="3" max="3" width="9.140625" customWidth="1"/>
  </cols>
  <sheetData>
    <row r="2" spans="1:8" x14ac:dyDescent="0.25">
      <c r="G2" s="15" t="s">
        <v>77</v>
      </c>
      <c r="H2" s="16">
        <v>0.908904109589041</v>
      </c>
    </row>
    <row r="3" spans="1:8" x14ac:dyDescent="0.25">
      <c r="B3" s="40" t="s">
        <v>78</v>
      </c>
      <c r="C3" s="41"/>
      <c r="D3" s="41"/>
      <c r="E3" s="41"/>
      <c r="F3" s="41"/>
      <c r="G3" s="41"/>
      <c r="H3" s="41"/>
    </row>
    <row r="4" spans="1:8" x14ac:dyDescent="0.25">
      <c r="B4" s="17" t="s">
        <v>79</v>
      </c>
      <c r="C4" s="17" t="s">
        <v>80</v>
      </c>
      <c r="D4" s="42" t="s">
        <v>81</v>
      </c>
      <c r="E4" s="43"/>
      <c r="F4" s="43"/>
      <c r="G4" s="42" t="s">
        <v>82</v>
      </c>
      <c r="H4" s="43"/>
    </row>
    <row r="5" spans="1:8" x14ac:dyDescent="0.25">
      <c r="A5">
        <v>1</v>
      </c>
      <c r="B5" s="18" t="s">
        <v>17</v>
      </c>
      <c r="C5" s="19" t="s">
        <v>2</v>
      </c>
      <c r="D5" s="20">
        <v>7</v>
      </c>
      <c r="E5" s="19"/>
      <c r="F5" s="21">
        <v>10</v>
      </c>
      <c r="G5" s="20">
        <v>70</v>
      </c>
      <c r="H5" s="20">
        <v>70</v>
      </c>
    </row>
    <row r="6" spans="1:8" x14ac:dyDescent="0.25">
      <c r="A6">
        <v>2</v>
      </c>
      <c r="B6" s="22" t="s">
        <v>18</v>
      </c>
      <c r="C6" s="23" t="s">
        <v>0</v>
      </c>
      <c r="D6" s="24">
        <v>10</v>
      </c>
      <c r="E6" s="23" t="s">
        <v>16</v>
      </c>
      <c r="F6" s="25">
        <v>10</v>
      </c>
      <c r="G6" s="24">
        <v>100</v>
      </c>
      <c r="H6" s="24">
        <v>100</v>
      </c>
    </row>
    <row r="7" spans="1:8" x14ac:dyDescent="0.25">
      <c r="A7">
        <v>3</v>
      </c>
      <c r="B7" s="18" t="s">
        <v>19</v>
      </c>
      <c r="C7" s="19" t="s">
        <v>2</v>
      </c>
      <c r="D7" s="20">
        <v>7</v>
      </c>
      <c r="E7" s="19" t="s">
        <v>16</v>
      </c>
      <c r="F7" s="21">
        <v>10</v>
      </c>
      <c r="G7" s="20">
        <v>70</v>
      </c>
      <c r="H7" s="20">
        <v>70</v>
      </c>
    </row>
    <row r="8" spans="1:8" x14ac:dyDescent="0.25">
      <c r="A8">
        <v>4</v>
      </c>
      <c r="B8" s="22" t="s">
        <v>20</v>
      </c>
      <c r="C8" s="23" t="s">
        <v>0</v>
      </c>
      <c r="D8" s="24">
        <v>10</v>
      </c>
      <c r="E8" s="23" t="s">
        <v>16</v>
      </c>
      <c r="F8" s="25">
        <v>10</v>
      </c>
      <c r="G8" s="24">
        <v>100</v>
      </c>
      <c r="H8" s="24">
        <v>100</v>
      </c>
    </row>
    <row r="9" spans="1:8" x14ac:dyDescent="0.25">
      <c r="A9">
        <v>5</v>
      </c>
      <c r="B9" s="18" t="s">
        <v>21</v>
      </c>
      <c r="C9" s="19" t="s">
        <v>1</v>
      </c>
      <c r="D9" s="20">
        <v>8</v>
      </c>
      <c r="E9" s="19" t="s">
        <v>16</v>
      </c>
      <c r="F9" s="21">
        <v>10</v>
      </c>
      <c r="G9" s="20">
        <v>80</v>
      </c>
      <c r="H9" s="20">
        <v>80</v>
      </c>
    </row>
    <row r="10" spans="1:8" x14ac:dyDescent="0.25">
      <c r="A10">
        <v>6</v>
      </c>
      <c r="B10" s="22" t="s">
        <v>22</v>
      </c>
      <c r="C10" s="23" t="s">
        <v>0</v>
      </c>
      <c r="D10" s="24">
        <v>9</v>
      </c>
      <c r="E10" s="23" t="s">
        <v>16</v>
      </c>
      <c r="F10" s="25">
        <v>10</v>
      </c>
      <c r="G10" s="24">
        <v>90</v>
      </c>
      <c r="H10" s="24">
        <v>90</v>
      </c>
    </row>
    <row r="11" spans="1:8" x14ac:dyDescent="0.25">
      <c r="A11">
        <v>7</v>
      </c>
      <c r="B11" s="18" t="s">
        <v>23</v>
      </c>
      <c r="C11" s="19" t="s">
        <v>0</v>
      </c>
      <c r="D11" s="20">
        <v>10</v>
      </c>
      <c r="E11" s="19" t="s">
        <v>16</v>
      </c>
      <c r="F11" s="21">
        <v>10</v>
      </c>
      <c r="G11" s="20">
        <v>100</v>
      </c>
      <c r="H11" s="20">
        <v>100</v>
      </c>
    </row>
    <row r="12" spans="1:8" x14ac:dyDescent="0.25">
      <c r="A12">
        <v>8</v>
      </c>
      <c r="B12" s="22" t="s">
        <v>24</v>
      </c>
      <c r="C12" s="23" t="s">
        <v>0</v>
      </c>
      <c r="D12" s="24">
        <v>10</v>
      </c>
      <c r="E12" s="23" t="s">
        <v>16</v>
      </c>
      <c r="F12" s="25">
        <v>10</v>
      </c>
      <c r="G12" s="24">
        <v>100</v>
      </c>
      <c r="H12" s="24">
        <v>100</v>
      </c>
    </row>
    <row r="13" spans="1:8" x14ac:dyDescent="0.25">
      <c r="A13">
        <v>9</v>
      </c>
      <c r="B13" s="18" t="s">
        <v>25</v>
      </c>
      <c r="C13" s="19" t="s">
        <v>0</v>
      </c>
      <c r="D13" s="20">
        <v>10</v>
      </c>
      <c r="E13" s="19" t="s">
        <v>16</v>
      </c>
      <c r="F13" s="21">
        <v>10</v>
      </c>
      <c r="G13" s="20">
        <v>100</v>
      </c>
      <c r="H13" s="20">
        <v>100</v>
      </c>
    </row>
    <row r="14" spans="1:8" x14ac:dyDescent="0.25">
      <c r="A14">
        <v>10</v>
      </c>
      <c r="B14" s="22" t="s">
        <v>26</v>
      </c>
      <c r="C14" s="23" t="s">
        <v>0</v>
      </c>
      <c r="D14" s="24">
        <v>10</v>
      </c>
      <c r="E14" s="23" t="s">
        <v>16</v>
      </c>
      <c r="F14" s="25">
        <v>10</v>
      </c>
      <c r="G14" s="24">
        <v>100</v>
      </c>
      <c r="H14" s="24">
        <v>100</v>
      </c>
    </row>
    <row r="15" spans="1:8" x14ac:dyDescent="0.25">
      <c r="A15">
        <v>11</v>
      </c>
      <c r="B15" s="18" t="s">
        <v>27</v>
      </c>
      <c r="C15" s="19" t="s">
        <v>0</v>
      </c>
      <c r="D15" s="20">
        <v>10</v>
      </c>
      <c r="E15" s="19" t="s">
        <v>16</v>
      </c>
      <c r="F15" s="21">
        <v>10</v>
      </c>
      <c r="G15" s="20">
        <v>100</v>
      </c>
      <c r="H15" s="20">
        <v>100</v>
      </c>
    </row>
    <row r="16" spans="1:8" x14ac:dyDescent="0.25">
      <c r="A16">
        <v>12</v>
      </c>
      <c r="B16" s="22" t="s">
        <v>28</v>
      </c>
      <c r="C16" s="23" t="s">
        <v>0</v>
      </c>
      <c r="D16" s="24">
        <v>10</v>
      </c>
      <c r="E16" s="23" t="s">
        <v>16</v>
      </c>
      <c r="F16" s="25">
        <v>10</v>
      </c>
      <c r="G16" s="24">
        <v>100</v>
      </c>
      <c r="H16" s="24">
        <v>100</v>
      </c>
    </row>
    <row r="17" spans="1:8" x14ac:dyDescent="0.25">
      <c r="A17">
        <v>13</v>
      </c>
      <c r="B17" s="18" t="s">
        <v>29</v>
      </c>
      <c r="C17" s="19" t="s">
        <v>0</v>
      </c>
      <c r="D17" s="20">
        <v>10</v>
      </c>
      <c r="E17" s="19" t="s">
        <v>16</v>
      </c>
      <c r="F17" s="21">
        <v>10</v>
      </c>
      <c r="G17" s="20">
        <v>100</v>
      </c>
      <c r="H17" s="20">
        <v>100</v>
      </c>
    </row>
    <row r="18" spans="1:8" x14ac:dyDescent="0.25">
      <c r="A18">
        <v>14</v>
      </c>
      <c r="B18" s="22" t="s">
        <v>30</v>
      </c>
      <c r="C18" s="23" t="s">
        <v>0</v>
      </c>
      <c r="D18" s="24">
        <v>10</v>
      </c>
      <c r="E18" s="23" t="s">
        <v>16</v>
      </c>
      <c r="F18" s="25">
        <v>10</v>
      </c>
      <c r="G18" s="24">
        <v>100</v>
      </c>
      <c r="H18" s="24">
        <v>100</v>
      </c>
    </row>
    <row r="19" spans="1:8" x14ac:dyDescent="0.25">
      <c r="A19">
        <v>15</v>
      </c>
      <c r="B19" s="18" t="s">
        <v>31</v>
      </c>
      <c r="C19" s="19" t="s">
        <v>0</v>
      </c>
      <c r="D19" s="20">
        <v>10</v>
      </c>
      <c r="E19" s="19" t="s">
        <v>16</v>
      </c>
      <c r="F19" s="21">
        <v>10</v>
      </c>
      <c r="G19" s="20">
        <v>100</v>
      </c>
      <c r="H19" s="20">
        <v>100</v>
      </c>
    </row>
    <row r="20" spans="1:8" x14ac:dyDescent="0.25">
      <c r="A20">
        <v>16</v>
      </c>
      <c r="B20" s="22" t="s">
        <v>32</v>
      </c>
      <c r="C20" s="23" t="s">
        <v>0</v>
      </c>
      <c r="D20" s="24">
        <v>10</v>
      </c>
      <c r="E20" s="23" t="s">
        <v>16</v>
      </c>
      <c r="F20" s="25">
        <v>10</v>
      </c>
      <c r="G20" s="24">
        <v>100</v>
      </c>
      <c r="H20" s="24">
        <v>100</v>
      </c>
    </row>
    <row r="21" spans="1:8" x14ac:dyDescent="0.25">
      <c r="A21">
        <v>17</v>
      </c>
      <c r="B21" s="18" t="s">
        <v>33</v>
      </c>
      <c r="C21" s="19" t="s">
        <v>0</v>
      </c>
      <c r="D21" s="20">
        <v>10</v>
      </c>
      <c r="E21" s="19" t="s">
        <v>16</v>
      </c>
      <c r="F21" s="21">
        <v>10</v>
      </c>
      <c r="G21" s="20">
        <v>100</v>
      </c>
      <c r="H21" s="20">
        <v>100</v>
      </c>
    </row>
    <row r="22" spans="1:8" x14ac:dyDescent="0.25">
      <c r="A22">
        <v>18</v>
      </c>
      <c r="B22" s="22" t="s">
        <v>34</v>
      </c>
      <c r="C22" s="23" t="s">
        <v>0</v>
      </c>
      <c r="D22" s="24">
        <v>10</v>
      </c>
      <c r="E22" s="23" t="s">
        <v>16</v>
      </c>
      <c r="F22" s="25">
        <v>10</v>
      </c>
      <c r="G22" s="24">
        <v>100</v>
      </c>
      <c r="H22" s="24">
        <v>100</v>
      </c>
    </row>
    <row r="23" spans="1:8" x14ac:dyDescent="0.25">
      <c r="A23">
        <v>19</v>
      </c>
      <c r="B23" s="18" t="s">
        <v>35</v>
      </c>
      <c r="C23" s="19" t="s">
        <v>0</v>
      </c>
      <c r="D23" s="20">
        <v>9</v>
      </c>
      <c r="E23" s="19" t="s">
        <v>16</v>
      </c>
      <c r="F23" s="21">
        <v>10</v>
      </c>
      <c r="G23" s="20">
        <v>90</v>
      </c>
      <c r="H23" s="20">
        <v>90</v>
      </c>
    </row>
    <row r="24" spans="1:8" x14ac:dyDescent="0.25">
      <c r="A24">
        <v>20</v>
      </c>
      <c r="B24" s="22" t="s">
        <v>36</v>
      </c>
      <c r="C24" s="23" t="s">
        <v>0</v>
      </c>
      <c r="D24" s="24">
        <v>10</v>
      </c>
      <c r="E24" s="23" t="s">
        <v>16</v>
      </c>
      <c r="F24" s="25">
        <v>10</v>
      </c>
      <c r="G24" s="24">
        <v>100</v>
      </c>
      <c r="H24" s="24">
        <v>100</v>
      </c>
    </row>
    <row r="25" spans="1:8" x14ac:dyDescent="0.25">
      <c r="A25">
        <v>21</v>
      </c>
      <c r="B25" s="18" t="s">
        <v>37</v>
      </c>
      <c r="C25" s="19" t="s">
        <v>0</v>
      </c>
      <c r="D25" s="20">
        <v>9</v>
      </c>
      <c r="E25" s="19" t="s">
        <v>16</v>
      </c>
      <c r="F25" s="21">
        <v>10</v>
      </c>
      <c r="G25" s="20">
        <v>90</v>
      </c>
      <c r="H25" s="20">
        <v>90</v>
      </c>
    </row>
    <row r="26" spans="1:8" x14ac:dyDescent="0.25">
      <c r="A26">
        <v>22</v>
      </c>
      <c r="B26" s="22" t="s">
        <v>38</v>
      </c>
      <c r="C26" s="23" t="s">
        <v>0</v>
      </c>
      <c r="D26" s="24">
        <v>9</v>
      </c>
      <c r="E26" s="23" t="s">
        <v>16</v>
      </c>
      <c r="F26" s="25">
        <v>10</v>
      </c>
      <c r="G26" s="24">
        <v>90</v>
      </c>
      <c r="H26" s="24">
        <v>90</v>
      </c>
    </row>
    <row r="27" spans="1:8" x14ac:dyDescent="0.25">
      <c r="A27">
        <v>23</v>
      </c>
      <c r="B27" s="18" t="s">
        <v>39</v>
      </c>
      <c r="C27" s="19" t="s">
        <v>0</v>
      </c>
      <c r="D27" s="20">
        <v>9</v>
      </c>
      <c r="E27" s="19" t="s">
        <v>16</v>
      </c>
      <c r="F27" s="21">
        <v>10</v>
      </c>
      <c r="G27" s="20">
        <v>90</v>
      </c>
      <c r="H27" s="20">
        <v>90</v>
      </c>
    </row>
    <row r="28" spans="1:8" x14ac:dyDescent="0.25">
      <c r="A28">
        <v>24</v>
      </c>
      <c r="B28" s="22" t="s">
        <v>40</v>
      </c>
      <c r="C28" s="23" t="s">
        <v>0</v>
      </c>
      <c r="D28" s="24">
        <v>9</v>
      </c>
      <c r="E28" s="23" t="s">
        <v>16</v>
      </c>
      <c r="F28" s="25">
        <v>10</v>
      </c>
      <c r="G28" s="24">
        <v>90</v>
      </c>
      <c r="H28" s="24">
        <v>90</v>
      </c>
    </row>
    <row r="29" spans="1:8" x14ac:dyDescent="0.25">
      <c r="A29">
        <v>25</v>
      </c>
      <c r="B29" s="18" t="s">
        <v>41</v>
      </c>
      <c r="C29" s="19" t="s">
        <v>0</v>
      </c>
      <c r="D29" s="20">
        <v>10</v>
      </c>
      <c r="E29" s="19" t="s">
        <v>16</v>
      </c>
      <c r="F29" s="21">
        <v>10</v>
      </c>
      <c r="G29" s="20">
        <v>100</v>
      </c>
      <c r="H29" s="20">
        <v>100</v>
      </c>
    </row>
    <row r="30" spans="1:8" x14ac:dyDescent="0.25">
      <c r="A30">
        <v>26</v>
      </c>
      <c r="B30" s="22" t="s">
        <v>42</v>
      </c>
      <c r="C30" s="23" t="s">
        <v>0</v>
      </c>
      <c r="D30" s="24">
        <v>10</v>
      </c>
      <c r="E30" s="23" t="s">
        <v>16</v>
      </c>
      <c r="F30" s="25">
        <v>10</v>
      </c>
      <c r="G30" s="24">
        <v>100</v>
      </c>
      <c r="H30" s="24">
        <v>100</v>
      </c>
    </row>
    <row r="31" spans="1:8" x14ac:dyDescent="0.25">
      <c r="A31">
        <v>27</v>
      </c>
      <c r="B31" s="18" t="s">
        <v>43</v>
      </c>
      <c r="C31" s="19" t="s">
        <v>0</v>
      </c>
      <c r="D31" s="20">
        <v>10</v>
      </c>
      <c r="E31" s="19" t="s">
        <v>16</v>
      </c>
      <c r="F31" s="21">
        <v>10</v>
      </c>
      <c r="G31" s="20">
        <v>100</v>
      </c>
      <c r="H31" s="20">
        <v>100</v>
      </c>
    </row>
    <row r="32" spans="1:8" x14ac:dyDescent="0.25">
      <c r="A32">
        <v>28</v>
      </c>
      <c r="B32" s="22" t="s">
        <v>44</v>
      </c>
      <c r="C32" s="23" t="s">
        <v>1</v>
      </c>
      <c r="D32" s="24">
        <v>8</v>
      </c>
      <c r="E32" s="23" t="s">
        <v>16</v>
      </c>
      <c r="F32" s="25">
        <v>10</v>
      </c>
      <c r="G32" s="24">
        <v>80</v>
      </c>
      <c r="H32" s="24">
        <v>80</v>
      </c>
    </row>
    <row r="33" spans="1:8" x14ac:dyDescent="0.25">
      <c r="A33">
        <v>29</v>
      </c>
      <c r="B33" s="18" t="s">
        <v>45</v>
      </c>
      <c r="C33" s="19" t="s">
        <v>1</v>
      </c>
      <c r="D33" s="20">
        <v>8</v>
      </c>
      <c r="E33" s="19" t="s">
        <v>16</v>
      </c>
      <c r="F33" s="21">
        <v>10</v>
      </c>
      <c r="G33" s="20">
        <v>80</v>
      </c>
      <c r="H33" s="20">
        <v>80</v>
      </c>
    </row>
    <row r="34" spans="1:8" x14ac:dyDescent="0.25">
      <c r="A34">
        <v>30</v>
      </c>
      <c r="B34" s="22" t="s">
        <v>46</v>
      </c>
      <c r="C34" s="23" t="s">
        <v>0</v>
      </c>
      <c r="D34" s="24">
        <v>10</v>
      </c>
      <c r="E34" s="23" t="s">
        <v>16</v>
      </c>
      <c r="F34" s="25">
        <v>10</v>
      </c>
      <c r="G34" s="24">
        <v>100</v>
      </c>
      <c r="H34" s="24">
        <v>100</v>
      </c>
    </row>
    <row r="35" spans="1:8" x14ac:dyDescent="0.25">
      <c r="A35">
        <v>31</v>
      </c>
      <c r="B35" s="18" t="s">
        <v>47</v>
      </c>
      <c r="C35" s="19" t="s">
        <v>0</v>
      </c>
      <c r="D35" s="20">
        <v>10</v>
      </c>
      <c r="E35" s="19" t="s">
        <v>16</v>
      </c>
      <c r="F35" s="21">
        <v>10</v>
      </c>
      <c r="G35" s="20">
        <v>100</v>
      </c>
      <c r="H35" s="20">
        <v>100</v>
      </c>
    </row>
    <row r="36" spans="1:8" x14ac:dyDescent="0.25">
      <c r="A36">
        <v>32</v>
      </c>
      <c r="B36" s="22" t="s">
        <v>48</v>
      </c>
      <c r="C36" s="23" t="s">
        <v>0</v>
      </c>
      <c r="D36" s="24">
        <v>10</v>
      </c>
      <c r="E36" s="23" t="s">
        <v>16</v>
      </c>
      <c r="F36" s="25">
        <v>10</v>
      </c>
      <c r="G36" s="24">
        <v>100</v>
      </c>
      <c r="H36" s="24">
        <v>100</v>
      </c>
    </row>
    <row r="37" spans="1:8" x14ac:dyDescent="0.25">
      <c r="A37">
        <v>33</v>
      </c>
      <c r="B37" s="18" t="s">
        <v>49</v>
      </c>
      <c r="C37" s="19" t="s">
        <v>0</v>
      </c>
      <c r="D37" s="20">
        <v>10</v>
      </c>
      <c r="E37" s="19" t="s">
        <v>16</v>
      </c>
      <c r="F37" s="21">
        <v>10</v>
      </c>
      <c r="G37" s="20">
        <v>100</v>
      </c>
      <c r="H37" s="20">
        <v>100</v>
      </c>
    </row>
    <row r="38" spans="1:8" x14ac:dyDescent="0.25">
      <c r="A38">
        <v>34</v>
      </c>
      <c r="B38" s="22" t="s">
        <v>50</v>
      </c>
      <c r="C38" s="23" t="s">
        <v>0</v>
      </c>
      <c r="D38" s="24">
        <v>9</v>
      </c>
      <c r="E38" s="23" t="s">
        <v>16</v>
      </c>
      <c r="F38" s="25">
        <v>10</v>
      </c>
      <c r="G38" s="24">
        <v>90</v>
      </c>
      <c r="H38" s="24">
        <v>90</v>
      </c>
    </row>
    <row r="39" spans="1:8" x14ac:dyDescent="0.25">
      <c r="A39">
        <v>35</v>
      </c>
      <c r="B39" s="18" t="s">
        <v>51</v>
      </c>
      <c r="C39" s="19" t="s">
        <v>0</v>
      </c>
      <c r="D39" s="20">
        <v>10</v>
      </c>
      <c r="E39" s="19" t="s">
        <v>16</v>
      </c>
      <c r="F39" s="21">
        <v>10</v>
      </c>
      <c r="G39" s="20">
        <v>100</v>
      </c>
      <c r="H39" s="20">
        <v>100</v>
      </c>
    </row>
    <row r="40" spans="1:8" x14ac:dyDescent="0.25">
      <c r="A40">
        <v>36</v>
      </c>
      <c r="B40" s="22" t="s">
        <v>52</v>
      </c>
      <c r="C40" s="23" t="s">
        <v>0</v>
      </c>
      <c r="D40" s="24">
        <v>10</v>
      </c>
      <c r="E40" s="23" t="s">
        <v>16</v>
      </c>
      <c r="F40" s="25">
        <v>10</v>
      </c>
      <c r="G40" s="24">
        <v>100</v>
      </c>
      <c r="H40" s="24">
        <v>100</v>
      </c>
    </row>
    <row r="41" spans="1:8" x14ac:dyDescent="0.25">
      <c r="A41">
        <v>37</v>
      </c>
      <c r="B41" s="18" t="s">
        <v>53</v>
      </c>
      <c r="C41" s="19" t="s">
        <v>0</v>
      </c>
      <c r="D41" s="20">
        <v>10</v>
      </c>
      <c r="E41" s="19" t="s">
        <v>16</v>
      </c>
      <c r="F41" s="21">
        <v>10</v>
      </c>
      <c r="G41" s="20">
        <v>100</v>
      </c>
      <c r="H41" s="20">
        <v>100</v>
      </c>
    </row>
    <row r="42" spans="1:8" x14ac:dyDescent="0.25">
      <c r="A42">
        <v>38</v>
      </c>
      <c r="B42" s="22" t="s">
        <v>54</v>
      </c>
      <c r="C42" s="23" t="s">
        <v>0</v>
      </c>
      <c r="D42" s="24">
        <v>10</v>
      </c>
      <c r="E42" s="23" t="s">
        <v>16</v>
      </c>
      <c r="F42" s="25">
        <v>10</v>
      </c>
      <c r="G42" s="24">
        <v>100</v>
      </c>
      <c r="H42" s="24">
        <v>100</v>
      </c>
    </row>
    <row r="43" spans="1:8" x14ac:dyDescent="0.25">
      <c r="A43">
        <v>39</v>
      </c>
      <c r="B43" s="18" t="s">
        <v>55</v>
      </c>
      <c r="C43" s="19" t="s">
        <v>0</v>
      </c>
      <c r="D43" s="20">
        <v>10</v>
      </c>
      <c r="E43" s="19" t="s">
        <v>16</v>
      </c>
      <c r="F43" s="21">
        <v>10</v>
      </c>
      <c r="G43" s="20">
        <v>100</v>
      </c>
      <c r="H43" s="20">
        <v>100</v>
      </c>
    </row>
    <row r="44" spans="1:8" x14ac:dyDescent="0.25">
      <c r="A44">
        <v>40</v>
      </c>
      <c r="B44" s="22" t="s">
        <v>56</v>
      </c>
      <c r="C44" s="23" t="s">
        <v>0</v>
      </c>
      <c r="D44" s="24">
        <v>10</v>
      </c>
      <c r="E44" s="23" t="s">
        <v>16</v>
      </c>
      <c r="F44" s="25">
        <v>10</v>
      </c>
      <c r="G44" s="24">
        <v>100</v>
      </c>
      <c r="H44" s="24">
        <v>100</v>
      </c>
    </row>
    <row r="45" spans="1:8" x14ac:dyDescent="0.25">
      <c r="A45">
        <v>41</v>
      </c>
      <c r="B45" s="18" t="s">
        <v>57</v>
      </c>
      <c r="C45" s="19" t="s">
        <v>0</v>
      </c>
      <c r="D45" s="20">
        <v>10</v>
      </c>
      <c r="E45" s="19" t="s">
        <v>16</v>
      </c>
      <c r="F45" s="21">
        <v>10</v>
      </c>
      <c r="G45" s="20">
        <v>100</v>
      </c>
      <c r="H45" s="20">
        <v>100</v>
      </c>
    </row>
    <row r="46" spans="1:8" x14ac:dyDescent="0.25">
      <c r="A46">
        <v>42</v>
      </c>
      <c r="B46" s="22" t="s">
        <v>58</v>
      </c>
      <c r="C46" s="23" t="s">
        <v>0</v>
      </c>
      <c r="D46" s="24">
        <v>10</v>
      </c>
      <c r="E46" s="23" t="s">
        <v>16</v>
      </c>
      <c r="F46" s="25">
        <v>10</v>
      </c>
      <c r="G46" s="24">
        <v>100</v>
      </c>
      <c r="H46" s="24">
        <v>100</v>
      </c>
    </row>
    <row r="47" spans="1:8" x14ac:dyDescent="0.25">
      <c r="A47">
        <v>43</v>
      </c>
      <c r="B47" s="18" t="s">
        <v>59</v>
      </c>
      <c r="C47" s="19" t="s">
        <v>0</v>
      </c>
      <c r="D47" s="20">
        <v>10</v>
      </c>
      <c r="E47" s="19" t="s">
        <v>16</v>
      </c>
      <c r="F47" s="21">
        <v>10</v>
      </c>
      <c r="G47" s="20">
        <v>100</v>
      </c>
      <c r="H47" s="20">
        <v>100</v>
      </c>
    </row>
    <row r="48" spans="1:8" x14ac:dyDescent="0.25">
      <c r="A48">
        <v>44</v>
      </c>
      <c r="B48" s="22" t="s">
        <v>60</v>
      </c>
      <c r="C48" s="23" t="s">
        <v>0</v>
      </c>
      <c r="D48" s="24">
        <v>10</v>
      </c>
      <c r="E48" s="23" t="s">
        <v>16</v>
      </c>
      <c r="F48" s="25">
        <v>10</v>
      </c>
      <c r="G48" s="24">
        <v>100</v>
      </c>
      <c r="H48" s="24">
        <v>100</v>
      </c>
    </row>
    <row r="49" spans="1:8" x14ac:dyDescent="0.25">
      <c r="A49">
        <v>45</v>
      </c>
      <c r="B49" s="18" t="s">
        <v>61</v>
      </c>
      <c r="C49" s="19" t="s">
        <v>0</v>
      </c>
      <c r="D49" s="20">
        <v>10</v>
      </c>
      <c r="E49" s="19" t="s">
        <v>16</v>
      </c>
      <c r="F49" s="21">
        <v>10</v>
      </c>
      <c r="G49" s="20">
        <v>100</v>
      </c>
      <c r="H49" s="20">
        <v>100</v>
      </c>
    </row>
    <row r="50" spans="1:8" x14ac:dyDescent="0.25">
      <c r="A50">
        <v>46</v>
      </c>
      <c r="B50" s="22" t="s">
        <v>62</v>
      </c>
      <c r="C50" s="23" t="s">
        <v>0</v>
      </c>
      <c r="D50" s="24">
        <v>10</v>
      </c>
      <c r="E50" s="23" t="s">
        <v>16</v>
      </c>
      <c r="F50" s="25">
        <v>10</v>
      </c>
      <c r="G50" s="24">
        <v>100</v>
      </c>
      <c r="H50" s="24">
        <v>100</v>
      </c>
    </row>
    <row r="51" spans="1:8" x14ac:dyDescent="0.25">
      <c r="A51">
        <v>47</v>
      </c>
      <c r="B51" s="18" t="s">
        <v>63</v>
      </c>
      <c r="C51" s="19" t="s">
        <v>0</v>
      </c>
      <c r="D51" s="20">
        <v>10</v>
      </c>
      <c r="E51" s="19" t="s">
        <v>16</v>
      </c>
      <c r="F51" s="21">
        <v>10</v>
      </c>
      <c r="G51" s="20">
        <v>100</v>
      </c>
      <c r="H51" s="20">
        <v>100</v>
      </c>
    </row>
    <row r="52" spans="1:8" x14ac:dyDescent="0.25">
      <c r="A52">
        <v>48</v>
      </c>
      <c r="B52" s="22" t="s">
        <v>64</v>
      </c>
      <c r="C52" s="23" t="s">
        <v>0</v>
      </c>
      <c r="D52" s="24">
        <v>9</v>
      </c>
      <c r="E52" s="23" t="s">
        <v>16</v>
      </c>
      <c r="F52" s="25">
        <v>10</v>
      </c>
      <c r="G52" s="24">
        <v>90</v>
      </c>
      <c r="H52" s="24">
        <v>90</v>
      </c>
    </row>
    <row r="53" spans="1:8" x14ac:dyDescent="0.25">
      <c r="A53">
        <v>49</v>
      </c>
      <c r="B53" s="18" t="s">
        <v>65</v>
      </c>
      <c r="C53" s="19" t="s">
        <v>0</v>
      </c>
      <c r="D53" s="20">
        <v>9</v>
      </c>
      <c r="E53" s="19" t="s">
        <v>16</v>
      </c>
      <c r="F53" s="21">
        <v>10</v>
      </c>
      <c r="G53" s="20">
        <v>90</v>
      </c>
      <c r="H53" s="20">
        <v>90</v>
      </c>
    </row>
    <row r="54" spans="1:8" x14ac:dyDescent="0.25">
      <c r="A54">
        <v>50</v>
      </c>
      <c r="B54" s="22" t="s">
        <v>66</v>
      </c>
      <c r="C54" s="23" t="s">
        <v>1</v>
      </c>
      <c r="D54" s="24">
        <v>8</v>
      </c>
      <c r="E54" s="23" t="s">
        <v>16</v>
      </c>
      <c r="F54" s="25">
        <v>10</v>
      </c>
      <c r="G54" s="24">
        <v>80</v>
      </c>
      <c r="H54" s="24">
        <v>80</v>
      </c>
    </row>
    <row r="55" spans="1:8" x14ac:dyDescent="0.25">
      <c r="A55">
        <v>51</v>
      </c>
      <c r="B55" s="18" t="s">
        <v>67</v>
      </c>
      <c r="C55" s="19" t="s">
        <v>0</v>
      </c>
      <c r="D55" s="20">
        <v>10</v>
      </c>
      <c r="E55" s="19" t="s">
        <v>16</v>
      </c>
      <c r="F55" s="21">
        <v>10</v>
      </c>
      <c r="G55" s="20">
        <v>100</v>
      </c>
      <c r="H55" s="20">
        <v>100</v>
      </c>
    </row>
    <row r="56" spans="1:8" x14ac:dyDescent="0.25">
      <c r="A56">
        <v>52</v>
      </c>
      <c r="B56" s="22" t="s">
        <v>68</v>
      </c>
      <c r="C56" s="23" t="s">
        <v>0</v>
      </c>
      <c r="D56" s="24">
        <v>10</v>
      </c>
      <c r="E56" s="23" t="s">
        <v>16</v>
      </c>
      <c r="F56" s="25">
        <v>10</v>
      </c>
      <c r="G56" s="24">
        <v>100</v>
      </c>
      <c r="H56" s="24">
        <v>100</v>
      </c>
    </row>
    <row r="57" spans="1:8" x14ac:dyDescent="0.25">
      <c r="A57">
        <v>53</v>
      </c>
      <c r="B57" s="18" t="s">
        <v>69</v>
      </c>
      <c r="C57" s="19" t="s">
        <v>0</v>
      </c>
      <c r="D57" s="20">
        <v>10</v>
      </c>
      <c r="E57" s="19" t="s">
        <v>16</v>
      </c>
      <c r="F57" s="21">
        <v>10</v>
      </c>
      <c r="G57" s="20">
        <v>100</v>
      </c>
      <c r="H57" s="20">
        <v>100</v>
      </c>
    </row>
    <row r="58" spans="1:8" x14ac:dyDescent="0.25">
      <c r="A58">
        <v>54</v>
      </c>
      <c r="B58" s="22" t="s">
        <v>70</v>
      </c>
      <c r="C58" s="23" t="s">
        <v>0</v>
      </c>
      <c r="D58" s="24">
        <v>10</v>
      </c>
      <c r="E58" s="23" t="s">
        <v>16</v>
      </c>
      <c r="F58" s="25">
        <v>10</v>
      </c>
      <c r="G58" s="24">
        <v>100</v>
      </c>
      <c r="H58" s="24">
        <v>100</v>
      </c>
    </row>
    <row r="59" spans="1:8" x14ac:dyDescent="0.25">
      <c r="A59">
        <v>55</v>
      </c>
      <c r="B59" s="18" t="s">
        <v>71</v>
      </c>
      <c r="C59" s="19" t="s">
        <v>0</v>
      </c>
      <c r="D59" s="20">
        <v>10</v>
      </c>
      <c r="E59" s="19" t="s">
        <v>16</v>
      </c>
      <c r="F59" s="21">
        <v>10</v>
      </c>
      <c r="G59" s="20">
        <v>100</v>
      </c>
      <c r="H59" s="20">
        <v>100</v>
      </c>
    </row>
    <row r="60" spans="1:8" x14ac:dyDescent="0.25">
      <c r="A60">
        <v>56</v>
      </c>
      <c r="B60" s="22" t="s">
        <v>72</v>
      </c>
      <c r="C60" s="23" t="s">
        <v>0</v>
      </c>
      <c r="D60" s="24">
        <v>10</v>
      </c>
      <c r="E60" s="23" t="s">
        <v>16</v>
      </c>
      <c r="F60" s="25">
        <v>10</v>
      </c>
      <c r="G60" s="24">
        <v>100</v>
      </c>
      <c r="H60" s="24">
        <v>100</v>
      </c>
    </row>
    <row r="61" spans="1:8" x14ac:dyDescent="0.25">
      <c r="A61">
        <v>57</v>
      </c>
      <c r="B61" s="18" t="s">
        <v>73</v>
      </c>
      <c r="C61" s="19" t="s">
        <v>0</v>
      </c>
      <c r="D61" s="20">
        <v>10</v>
      </c>
      <c r="E61" s="19" t="s">
        <v>16</v>
      </c>
      <c r="F61" s="21">
        <v>10</v>
      </c>
      <c r="G61" s="20">
        <v>100</v>
      </c>
      <c r="H61" s="20">
        <v>100</v>
      </c>
    </row>
    <row r="62" spans="1:8" x14ac:dyDescent="0.25">
      <c r="A62">
        <v>58</v>
      </c>
      <c r="B62" s="22" t="s">
        <v>74</v>
      </c>
      <c r="C62" s="23" t="s">
        <v>0</v>
      </c>
      <c r="D62" s="24">
        <v>10</v>
      </c>
      <c r="E62" s="23" t="s">
        <v>16</v>
      </c>
      <c r="F62" s="25">
        <v>10</v>
      </c>
      <c r="G62" s="24">
        <v>100</v>
      </c>
      <c r="H62" s="24">
        <v>100</v>
      </c>
    </row>
    <row r="63" spans="1:8" x14ac:dyDescent="0.25">
      <c r="A63">
        <v>59</v>
      </c>
      <c r="B63" s="18" t="s">
        <v>75</v>
      </c>
      <c r="C63" s="19" t="s">
        <v>0</v>
      </c>
      <c r="D63" s="20">
        <v>10</v>
      </c>
      <c r="E63" s="19" t="s">
        <v>16</v>
      </c>
      <c r="F63" s="21">
        <v>10</v>
      </c>
      <c r="G63" s="20">
        <v>100</v>
      </c>
      <c r="H63" s="20">
        <v>100</v>
      </c>
    </row>
    <row r="64" spans="1:8" x14ac:dyDescent="0.25">
      <c r="A64">
        <v>60</v>
      </c>
      <c r="B64" s="22" t="s">
        <v>76</v>
      </c>
      <c r="C64" s="23" t="s">
        <v>0</v>
      </c>
      <c r="D64" s="24">
        <v>10</v>
      </c>
      <c r="E64" s="23" t="s">
        <v>16</v>
      </c>
      <c r="F64" s="25">
        <v>10</v>
      </c>
      <c r="G64" s="24">
        <v>100</v>
      </c>
      <c r="H64" s="24">
        <v>100</v>
      </c>
    </row>
  </sheetData>
  <mergeCells count="3">
    <mergeCell ref="B3:H3"/>
    <mergeCell ref="D4:F4"/>
    <mergeCell ref="G4:H4"/>
  </mergeCells>
  <conditionalFormatting sqref="H6 H8 H11:H22 H24 H29:H31 H34:H37 H39:H51 H55:H64">
    <cfRule type="dataBar" priority="1">
      <dataBar showValue="0">
        <cfvo type="num" val="0"/>
        <cfvo type="num" val="100"/>
        <color rgb="FF9BC859"/>
      </dataBar>
      <extLst>
        <ext xmlns:x14="http://schemas.microsoft.com/office/spreadsheetml/2009/9/main" uri="{B025F937-C7B1-47D3-B67F-A62EFF666E3E}">
          <x14:id>{E8A17C3A-7867-498A-97ED-BD2B99F0F3E3}</x14:id>
        </ext>
      </extLst>
    </cfRule>
  </conditionalFormatting>
  <conditionalFormatting sqref="H5 H7 H9:H10 H23 H25:H28 H32:H33 H38 H52:H54">
    <cfRule type="dataBar" priority="2">
      <dataBar showValue="0">
        <cfvo type="num" val="0"/>
        <cfvo type="num" val="100"/>
        <color rgb="FFC8504D"/>
      </dataBar>
      <extLst>
        <ext xmlns:x14="http://schemas.microsoft.com/office/spreadsheetml/2009/9/main" uri="{B025F937-C7B1-47D3-B67F-A62EFF666E3E}">
          <x14:id>{354AD94C-5F7C-4DB4-9BC5-84C22AEBF0DC}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A17C3A-7867-498A-97ED-BD2B99F0F3E3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29559C"/>
              <x14:axisColor auto="1"/>
            </x14:dataBar>
          </x14:cfRule>
          <xm:sqref>H6 H8 H11:H22 H24 H29:H31 H34:H37 H39:H51 H55:H64</xm:sqref>
        </x14:conditionalFormatting>
        <x14:conditionalFormatting xmlns:xm="http://schemas.microsoft.com/office/excel/2006/main">
          <x14:cfRule type="dataBar" id="{354AD94C-5F7C-4DB4-9BC5-84C22AEBF0DC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29559C"/>
              <x14:axisColor auto="1"/>
            </x14:dataBar>
          </x14:cfRule>
          <xm:sqref>H5 H7 H9:H10 H23 H25:H28 H32:H33 H38 H52:H54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4Б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2019-10-25T01:06:32Z</cp:lastPrinted>
  <dcterms:created xsi:type="dcterms:W3CDTF">2018-12-17T23:33:05Z</dcterms:created>
  <dcterms:modified xsi:type="dcterms:W3CDTF">2019-12-25T23:03:24Z</dcterms:modified>
</cp:coreProperties>
</file>