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" windowWidth="27795" windowHeight="12120"/>
  </bookViews>
  <sheets>
    <sheet name="시험지 출력" sheetId="10" r:id="rId1"/>
    <sheet name="TOTAL_MN" sheetId="9" r:id="rId2"/>
    <sheet name="CLASS_LIST" sheetId="5" r:id="rId3"/>
    <sheet name="Seat_No" sheetId="4" r:id="rId4"/>
    <sheet name="room" sheetId="2" r:id="rId5"/>
    <sheet name="type" sheetId="3" r:id="rId6"/>
    <sheet name="Sheet6" sheetId="6" r:id="rId7"/>
    <sheet name="t_user_room_list" sheetId="7" r:id="rId8"/>
    <sheet name="TOTAL" sheetId="8" r:id="rId9"/>
  </sheets>
  <externalReferences>
    <externalReference r:id="rId10"/>
  </externalReferences>
  <definedNames>
    <definedName name="_xlnm._FilterDatabase" localSheetId="3" hidden="1">Seat_No!$A$1:$S$280</definedName>
    <definedName name="KOROLIM13.accdb" localSheetId="4" hidden="1">room!$A$1:$D$35</definedName>
    <definedName name="KOROLIM13.accdb" localSheetId="7" hidden="1">t_user_room_list!$C$1:$J$452</definedName>
    <definedName name="KOROLIM13.accdb" localSheetId="5" hidden="1">type!$A$1:$A$7</definedName>
    <definedName name="_xlnm.Print_Area" localSheetId="2">CLASS_LIST!$C$1:$I$50</definedName>
    <definedName name="_xlnm.Print_Area" localSheetId="3">Seat_No!$A$1:$R$280</definedName>
    <definedName name="_xlnm.Print_Area" localSheetId="8">TOTAL!$A$1:$I$45</definedName>
    <definedName name="_xlnm.Print_Area" localSheetId="0">'시험지 출력'!$A$1:$I$45</definedName>
  </definedNames>
  <calcPr calcId="145621"/>
</workbook>
</file>

<file path=xl/calcChain.xml><?xml version="1.0" encoding="utf-8"?>
<calcChain xmlns="http://schemas.openxmlformats.org/spreadsheetml/2006/main">
  <c r="K45" i="10" l="1"/>
  <c r="L45" i="10"/>
  <c r="M45" i="10"/>
  <c r="N45" i="10"/>
  <c r="O45" i="10"/>
  <c r="P45" i="10"/>
  <c r="Q45" i="10"/>
  <c r="R45" i="10"/>
  <c r="S45" i="10"/>
  <c r="T45" i="10"/>
  <c r="U45" i="10"/>
  <c r="J45" i="10"/>
  <c r="I44" i="10"/>
  <c r="H44" i="10"/>
  <c r="G44" i="10"/>
  <c r="F44" i="10"/>
  <c r="E44" i="10"/>
  <c r="D44" i="10"/>
  <c r="I43" i="10"/>
  <c r="H43" i="10"/>
  <c r="G43" i="10"/>
  <c r="F43" i="10"/>
  <c r="E43" i="10"/>
  <c r="D43" i="10"/>
  <c r="I42" i="10"/>
  <c r="H42" i="10"/>
  <c r="G42" i="10"/>
  <c r="F42" i="10"/>
  <c r="E42" i="10"/>
  <c r="D42" i="10"/>
  <c r="I41" i="10"/>
  <c r="H41" i="10"/>
  <c r="G41" i="10"/>
  <c r="F41" i="10"/>
  <c r="E41" i="10"/>
  <c r="D41" i="10"/>
  <c r="I40" i="10"/>
  <c r="H40" i="10"/>
  <c r="G40" i="10"/>
  <c r="F40" i="10"/>
  <c r="E40" i="10"/>
  <c r="D40" i="10"/>
  <c r="I39" i="10"/>
  <c r="H39" i="10"/>
  <c r="G39" i="10"/>
  <c r="F39" i="10"/>
  <c r="E39" i="10"/>
  <c r="D39" i="10"/>
  <c r="I38" i="10"/>
  <c r="H38" i="10"/>
  <c r="G38" i="10"/>
  <c r="F38" i="10"/>
  <c r="E38" i="10"/>
  <c r="D38" i="10"/>
  <c r="I37" i="10"/>
  <c r="H37" i="10"/>
  <c r="G37" i="10"/>
  <c r="F37" i="10"/>
  <c r="E37" i="10"/>
  <c r="D37" i="10"/>
  <c r="I36" i="10"/>
  <c r="H36" i="10"/>
  <c r="G36" i="10"/>
  <c r="F36" i="10"/>
  <c r="E36" i="10"/>
  <c r="D36" i="10"/>
  <c r="I35" i="10"/>
  <c r="H35" i="10"/>
  <c r="G35" i="10"/>
  <c r="F35" i="10"/>
  <c r="E35" i="10"/>
  <c r="D35" i="10"/>
  <c r="I34" i="10"/>
  <c r="H34" i="10"/>
  <c r="G34" i="10"/>
  <c r="F34" i="10"/>
  <c r="E34" i="10"/>
  <c r="D34" i="10"/>
  <c r="I33" i="10"/>
  <c r="H33" i="10"/>
  <c r="G33" i="10"/>
  <c r="F33" i="10"/>
  <c r="E33" i="10"/>
  <c r="D33" i="10"/>
  <c r="I32" i="10"/>
  <c r="H32" i="10"/>
  <c r="G32" i="10"/>
  <c r="F32" i="10"/>
  <c r="E32" i="10"/>
  <c r="D32" i="10"/>
  <c r="I31" i="10"/>
  <c r="H31" i="10"/>
  <c r="G31" i="10"/>
  <c r="F31" i="10"/>
  <c r="E31" i="10"/>
  <c r="D31" i="10"/>
  <c r="I30" i="10"/>
  <c r="H30" i="10"/>
  <c r="G30" i="10"/>
  <c r="F30" i="10"/>
  <c r="E30" i="10"/>
  <c r="D30" i="10"/>
  <c r="I29" i="10"/>
  <c r="H29" i="10"/>
  <c r="G29" i="10"/>
  <c r="F29" i="10"/>
  <c r="E29" i="10"/>
  <c r="D29" i="10"/>
  <c r="I28" i="10"/>
  <c r="H28" i="10"/>
  <c r="G28" i="10"/>
  <c r="F28" i="10"/>
  <c r="E28" i="10"/>
  <c r="D28" i="10"/>
  <c r="I27" i="10"/>
  <c r="H27" i="10"/>
  <c r="G27" i="10"/>
  <c r="F27" i="10"/>
  <c r="E27" i="10"/>
  <c r="D27" i="10"/>
  <c r="C27" i="10" s="1"/>
  <c r="I26" i="10"/>
  <c r="H26" i="10"/>
  <c r="G26" i="10"/>
  <c r="F26" i="10"/>
  <c r="E26" i="10"/>
  <c r="D26" i="10"/>
  <c r="I25" i="10"/>
  <c r="H25" i="10"/>
  <c r="G25" i="10"/>
  <c r="F25" i="10"/>
  <c r="E25" i="10"/>
  <c r="D25" i="10"/>
  <c r="I24" i="10"/>
  <c r="H24" i="10"/>
  <c r="G24" i="10"/>
  <c r="F24" i="10"/>
  <c r="E24" i="10"/>
  <c r="D24" i="10"/>
  <c r="I23" i="10"/>
  <c r="I45" i="10" s="1"/>
  <c r="H23" i="10"/>
  <c r="H45" i="10" s="1"/>
  <c r="G23" i="10"/>
  <c r="F23" i="10"/>
  <c r="E23" i="10"/>
  <c r="E45" i="10" s="1"/>
  <c r="D23" i="10"/>
  <c r="I19" i="10"/>
  <c r="H19" i="10"/>
  <c r="G19" i="10"/>
  <c r="F19" i="10"/>
  <c r="E19" i="10"/>
  <c r="D19" i="10"/>
  <c r="I18" i="10"/>
  <c r="H18" i="10"/>
  <c r="G18" i="10"/>
  <c r="F18" i="10"/>
  <c r="E18" i="10"/>
  <c r="D18" i="10"/>
  <c r="I17" i="10"/>
  <c r="H17" i="10"/>
  <c r="G17" i="10"/>
  <c r="F17" i="10"/>
  <c r="E17" i="10"/>
  <c r="D17" i="10"/>
  <c r="I16" i="10"/>
  <c r="H16" i="10"/>
  <c r="G16" i="10"/>
  <c r="F16" i="10"/>
  <c r="E16" i="10"/>
  <c r="D16" i="10"/>
  <c r="I15" i="10"/>
  <c r="H15" i="10"/>
  <c r="G15" i="10"/>
  <c r="F15" i="10"/>
  <c r="E15" i="10"/>
  <c r="D15" i="10"/>
  <c r="I14" i="10"/>
  <c r="H14" i="10"/>
  <c r="G14" i="10"/>
  <c r="F14" i="10"/>
  <c r="E14" i="10"/>
  <c r="D14" i="10"/>
  <c r="I13" i="10"/>
  <c r="H13" i="10"/>
  <c r="G13" i="10"/>
  <c r="F13" i="10"/>
  <c r="E13" i="10"/>
  <c r="D13" i="10"/>
  <c r="I12" i="10"/>
  <c r="H12" i="10"/>
  <c r="G12" i="10"/>
  <c r="F12" i="10"/>
  <c r="E12" i="10"/>
  <c r="D12" i="10"/>
  <c r="C12" i="10" s="1"/>
  <c r="I11" i="10"/>
  <c r="H11" i="10"/>
  <c r="G11" i="10"/>
  <c r="F11" i="10"/>
  <c r="E11" i="10"/>
  <c r="D11" i="10"/>
  <c r="I10" i="10"/>
  <c r="H10" i="10"/>
  <c r="G10" i="10"/>
  <c r="F10" i="10"/>
  <c r="E10" i="10"/>
  <c r="D10" i="10"/>
  <c r="I9" i="10"/>
  <c r="H9" i="10"/>
  <c r="G9" i="10"/>
  <c r="F9" i="10"/>
  <c r="E9" i="10"/>
  <c r="D9" i="10"/>
  <c r="I8" i="10"/>
  <c r="H8" i="10"/>
  <c r="G8" i="10"/>
  <c r="F8" i="10"/>
  <c r="E8" i="10"/>
  <c r="D8" i="10"/>
  <c r="I7" i="10"/>
  <c r="H7" i="10"/>
  <c r="G7" i="10"/>
  <c r="F7" i="10"/>
  <c r="E7" i="10"/>
  <c r="D7" i="10"/>
  <c r="I6" i="10"/>
  <c r="H6" i="10"/>
  <c r="G6" i="10"/>
  <c r="F6" i="10"/>
  <c r="E6" i="10"/>
  <c r="D6" i="10"/>
  <c r="I5" i="10"/>
  <c r="H5" i="10"/>
  <c r="G5" i="10"/>
  <c r="F5" i="10"/>
  <c r="E5" i="10"/>
  <c r="D5" i="10"/>
  <c r="I4" i="10"/>
  <c r="I20" i="10" s="1"/>
  <c r="H4" i="10"/>
  <c r="G4" i="10"/>
  <c r="F4" i="10"/>
  <c r="E4" i="10"/>
  <c r="E20" i="10" s="1"/>
  <c r="D4" i="10"/>
  <c r="D5" i="8"/>
  <c r="E5" i="8"/>
  <c r="F5" i="8"/>
  <c r="G5" i="8"/>
  <c r="H5" i="8"/>
  <c r="I5" i="8"/>
  <c r="D6" i="8"/>
  <c r="E6" i="8"/>
  <c r="F6" i="8"/>
  <c r="G6" i="8"/>
  <c r="H6" i="8"/>
  <c r="I6" i="8"/>
  <c r="D7" i="8"/>
  <c r="E7" i="8"/>
  <c r="F7" i="8"/>
  <c r="G7" i="8"/>
  <c r="H7" i="8"/>
  <c r="I7" i="8"/>
  <c r="D8" i="8"/>
  <c r="E8" i="8"/>
  <c r="F8" i="8"/>
  <c r="G8" i="8"/>
  <c r="H8" i="8"/>
  <c r="I8" i="8"/>
  <c r="D9" i="8"/>
  <c r="E9" i="8"/>
  <c r="F9" i="8"/>
  <c r="G9" i="8"/>
  <c r="H9" i="8"/>
  <c r="I9" i="8"/>
  <c r="D10" i="8"/>
  <c r="E10" i="8"/>
  <c r="F10" i="8"/>
  <c r="G10" i="8"/>
  <c r="H10" i="8"/>
  <c r="I10" i="8"/>
  <c r="D11" i="8"/>
  <c r="E11" i="8"/>
  <c r="F11" i="8"/>
  <c r="G11" i="8"/>
  <c r="H11" i="8"/>
  <c r="I11" i="8"/>
  <c r="D12" i="8"/>
  <c r="E12" i="8"/>
  <c r="F12" i="8"/>
  <c r="G12" i="8"/>
  <c r="H12" i="8"/>
  <c r="I12" i="8"/>
  <c r="D13" i="8"/>
  <c r="E13" i="8"/>
  <c r="F13" i="8"/>
  <c r="G13" i="8"/>
  <c r="H13" i="8"/>
  <c r="I13" i="8"/>
  <c r="D14" i="8"/>
  <c r="E14" i="8"/>
  <c r="F14" i="8"/>
  <c r="G14" i="8"/>
  <c r="H14" i="8"/>
  <c r="I14" i="8"/>
  <c r="D15" i="8"/>
  <c r="E15" i="8"/>
  <c r="F15" i="8"/>
  <c r="G15" i="8"/>
  <c r="H15" i="8"/>
  <c r="I15" i="8"/>
  <c r="D16" i="8"/>
  <c r="E16" i="8"/>
  <c r="F16" i="8"/>
  <c r="G16" i="8"/>
  <c r="H16" i="8"/>
  <c r="I16" i="8"/>
  <c r="D17" i="8"/>
  <c r="E17" i="8"/>
  <c r="F17" i="8"/>
  <c r="G17" i="8"/>
  <c r="H17" i="8"/>
  <c r="I17" i="8"/>
  <c r="D18" i="8"/>
  <c r="E18" i="8"/>
  <c r="F18" i="8"/>
  <c r="G18" i="8"/>
  <c r="H18" i="8"/>
  <c r="I18" i="8"/>
  <c r="D19" i="8"/>
  <c r="E19" i="8"/>
  <c r="F19" i="8"/>
  <c r="G19" i="8"/>
  <c r="H19" i="8"/>
  <c r="I19" i="8"/>
  <c r="E4" i="8"/>
  <c r="F4" i="8"/>
  <c r="G4" i="8"/>
  <c r="H4" i="8"/>
  <c r="I4" i="8"/>
  <c r="D4" i="8"/>
  <c r="D24" i="8"/>
  <c r="E24" i="8"/>
  <c r="F24" i="8"/>
  <c r="G24" i="8"/>
  <c r="H24" i="8"/>
  <c r="I24" i="8"/>
  <c r="D25" i="8"/>
  <c r="E25" i="8"/>
  <c r="F25" i="8"/>
  <c r="G25" i="8"/>
  <c r="H25" i="8"/>
  <c r="I25" i="8"/>
  <c r="D26" i="8"/>
  <c r="E26" i="8"/>
  <c r="F26" i="8"/>
  <c r="G26" i="8"/>
  <c r="H26" i="8"/>
  <c r="I26" i="8"/>
  <c r="D27" i="8"/>
  <c r="E27" i="8"/>
  <c r="F27" i="8"/>
  <c r="G27" i="8"/>
  <c r="H27" i="8"/>
  <c r="I27" i="8"/>
  <c r="D28" i="8"/>
  <c r="E28" i="8"/>
  <c r="F28" i="8"/>
  <c r="G28" i="8"/>
  <c r="H28" i="8"/>
  <c r="I28" i="8"/>
  <c r="D29" i="8"/>
  <c r="E29" i="8"/>
  <c r="F29" i="8"/>
  <c r="G29" i="8"/>
  <c r="H29" i="8"/>
  <c r="I29" i="8"/>
  <c r="D30" i="8"/>
  <c r="E30" i="8"/>
  <c r="F30" i="8"/>
  <c r="G30" i="8"/>
  <c r="H30" i="8"/>
  <c r="I30" i="8"/>
  <c r="D31" i="8"/>
  <c r="E31" i="8"/>
  <c r="F31" i="8"/>
  <c r="G31" i="8"/>
  <c r="H31" i="8"/>
  <c r="I31" i="8"/>
  <c r="D32" i="8"/>
  <c r="E32" i="8"/>
  <c r="F32" i="8"/>
  <c r="G32" i="8"/>
  <c r="H32" i="8"/>
  <c r="I32" i="8"/>
  <c r="D33" i="8"/>
  <c r="E33" i="8"/>
  <c r="F33" i="8"/>
  <c r="G33" i="8"/>
  <c r="H33" i="8"/>
  <c r="I33" i="8"/>
  <c r="D34" i="8"/>
  <c r="E34" i="8"/>
  <c r="F34" i="8"/>
  <c r="G34" i="8"/>
  <c r="H34" i="8"/>
  <c r="I34" i="8"/>
  <c r="D35" i="8"/>
  <c r="E35" i="8"/>
  <c r="F35" i="8"/>
  <c r="G35" i="8"/>
  <c r="H35" i="8"/>
  <c r="I35" i="8"/>
  <c r="D36" i="8"/>
  <c r="E36" i="8"/>
  <c r="F36" i="8"/>
  <c r="G36" i="8"/>
  <c r="H36" i="8"/>
  <c r="I36" i="8"/>
  <c r="D37" i="8"/>
  <c r="E37" i="8"/>
  <c r="F37" i="8"/>
  <c r="G37" i="8"/>
  <c r="H37" i="8"/>
  <c r="I37" i="8"/>
  <c r="D38" i="8"/>
  <c r="E38" i="8"/>
  <c r="F38" i="8"/>
  <c r="G38" i="8"/>
  <c r="H38" i="8"/>
  <c r="I38" i="8"/>
  <c r="D39" i="8"/>
  <c r="E39" i="8"/>
  <c r="F39" i="8"/>
  <c r="G39" i="8"/>
  <c r="H39" i="8"/>
  <c r="I39" i="8"/>
  <c r="D40" i="8"/>
  <c r="E40" i="8"/>
  <c r="F40" i="8"/>
  <c r="G40" i="8"/>
  <c r="H40" i="8"/>
  <c r="I40" i="8"/>
  <c r="D41" i="8"/>
  <c r="E41" i="8"/>
  <c r="F41" i="8"/>
  <c r="G41" i="8"/>
  <c r="H41" i="8"/>
  <c r="I41" i="8"/>
  <c r="D42" i="8"/>
  <c r="E42" i="8"/>
  <c r="F42" i="8"/>
  <c r="G42" i="8"/>
  <c r="H42" i="8"/>
  <c r="I42" i="8"/>
  <c r="D43" i="8"/>
  <c r="E43" i="8"/>
  <c r="F43" i="8"/>
  <c r="G43" i="8"/>
  <c r="H43" i="8"/>
  <c r="I43" i="8"/>
  <c r="D44" i="8"/>
  <c r="E44" i="8"/>
  <c r="F44" i="8"/>
  <c r="G44" i="8"/>
  <c r="H44" i="8"/>
  <c r="I44" i="8"/>
  <c r="E23" i="8"/>
  <c r="F23" i="8"/>
  <c r="G23" i="8"/>
  <c r="H23" i="8"/>
  <c r="I23" i="8"/>
  <c r="D23" i="8"/>
  <c r="J47" i="10" l="1"/>
  <c r="C30" i="10"/>
  <c r="C42" i="10"/>
  <c r="C11" i="10"/>
  <c r="C14" i="10"/>
  <c r="F20" i="10"/>
  <c r="C15" i="10"/>
  <c r="F45" i="10"/>
  <c r="C26" i="10"/>
  <c r="C28" i="10"/>
  <c r="C34" i="10"/>
  <c r="C38" i="10"/>
  <c r="C43" i="8"/>
  <c r="C8" i="10"/>
  <c r="E45" i="8"/>
  <c r="F20" i="8"/>
  <c r="C5" i="10"/>
  <c r="C29" i="10"/>
  <c r="C39" i="10"/>
  <c r="I45" i="8"/>
  <c r="G20" i="8"/>
  <c r="G45" i="10"/>
  <c r="C24" i="10"/>
  <c r="C10" i="10"/>
  <c r="C17" i="10"/>
  <c r="C19" i="10"/>
  <c r="C25" i="10"/>
  <c r="C31" i="10"/>
  <c r="C41" i="10"/>
  <c r="C35" i="10"/>
  <c r="C40" i="10"/>
  <c r="C44" i="10"/>
  <c r="C4" i="10"/>
  <c r="C9" i="10"/>
  <c r="C16" i="10"/>
  <c r="C18" i="10"/>
  <c r="C23" i="10"/>
  <c r="C33" i="10"/>
  <c r="D20" i="10"/>
  <c r="H20" i="10"/>
  <c r="C6" i="10"/>
  <c r="C7" i="10"/>
  <c r="C13" i="10"/>
  <c r="C32" i="10"/>
  <c r="C36" i="10"/>
  <c r="C37" i="10"/>
  <c r="C43" i="10"/>
  <c r="G20" i="10"/>
  <c r="D45" i="10"/>
  <c r="H20" i="8"/>
  <c r="C4" i="8"/>
  <c r="G45" i="8"/>
  <c r="E20" i="8"/>
  <c r="I20" i="8"/>
  <c r="D45" i="8"/>
  <c r="F45" i="8"/>
  <c r="H45" i="8"/>
  <c r="C18" i="8"/>
  <c r="C16" i="8"/>
  <c r="C14" i="8"/>
  <c r="C12" i="8"/>
  <c r="C10" i="8"/>
  <c r="C8" i="8"/>
  <c r="C6" i="8"/>
  <c r="C19" i="8"/>
  <c r="C17" i="8"/>
  <c r="C15" i="8"/>
  <c r="C13" i="8"/>
  <c r="C11" i="8"/>
  <c r="C9" i="8"/>
  <c r="C7" i="8"/>
  <c r="C5" i="8"/>
  <c r="C44" i="8"/>
  <c r="C42" i="8"/>
  <c r="C40" i="8"/>
  <c r="C38" i="8"/>
  <c r="C36" i="8"/>
  <c r="C34" i="8"/>
  <c r="C32" i="8"/>
  <c r="C30" i="8"/>
  <c r="C28" i="8"/>
  <c r="C26" i="8"/>
  <c r="C24" i="8"/>
  <c r="C41" i="8"/>
  <c r="C39" i="8"/>
  <c r="C37" i="8"/>
  <c r="C35" i="8"/>
  <c r="C31" i="8"/>
  <c r="C27" i="8"/>
  <c r="C23" i="8"/>
  <c r="C33" i="8"/>
  <c r="C29" i="8"/>
  <c r="C25" i="8"/>
  <c r="D20" i="8"/>
  <c r="B2" i="7"/>
  <c r="A2" i="7" s="1"/>
  <c r="D5" i="9"/>
  <c r="E5" i="9"/>
  <c r="F5" i="9"/>
  <c r="G5" i="9"/>
  <c r="H5" i="9"/>
  <c r="I5" i="9"/>
  <c r="J5" i="9"/>
  <c r="D6" i="9"/>
  <c r="E6" i="9"/>
  <c r="F6" i="9"/>
  <c r="G6" i="9"/>
  <c r="H6" i="9"/>
  <c r="I6" i="9"/>
  <c r="J6" i="9"/>
  <c r="D7" i="9"/>
  <c r="E7" i="9"/>
  <c r="F7" i="9"/>
  <c r="G7" i="9"/>
  <c r="H7" i="9"/>
  <c r="I7" i="9"/>
  <c r="J7" i="9"/>
  <c r="D8" i="9"/>
  <c r="E8" i="9"/>
  <c r="F8" i="9"/>
  <c r="G8" i="9"/>
  <c r="H8" i="9"/>
  <c r="I8" i="9"/>
  <c r="J8" i="9"/>
  <c r="D9" i="9"/>
  <c r="E9" i="9"/>
  <c r="F9" i="9"/>
  <c r="G9" i="9"/>
  <c r="H9" i="9"/>
  <c r="I9" i="9"/>
  <c r="J9" i="9"/>
  <c r="D10" i="9"/>
  <c r="E10" i="9"/>
  <c r="F10" i="9"/>
  <c r="G10" i="9"/>
  <c r="H10" i="9"/>
  <c r="I10" i="9"/>
  <c r="J10" i="9"/>
  <c r="D11" i="9"/>
  <c r="E11" i="9"/>
  <c r="F11" i="9"/>
  <c r="G11" i="9"/>
  <c r="H11" i="9"/>
  <c r="I11" i="9"/>
  <c r="J11" i="9"/>
  <c r="D12" i="9"/>
  <c r="E12" i="9"/>
  <c r="F12" i="9"/>
  <c r="G12" i="9"/>
  <c r="H12" i="9"/>
  <c r="I12" i="9"/>
  <c r="J12" i="9"/>
  <c r="D13" i="9"/>
  <c r="E13" i="9"/>
  <c r="F13" i="9"/>
  <c r="G13" i="9"/>
  <c r="H13" i="9"/>
  <c r="I13" i="9"/>
  <c r="J13" i="9"/>
  <c r="D14" i="9"/>
  <c r="E14" i="9"/>
  <c r="F14" i="9"/>
  <c r="G14" i="9"/>
  <c r="H14" i="9"/>
  <c r="I14" i="9"/>
  <c r="J14" i="9"/>
  <c r="D15" i="9"/>
  <c r="E15" i="9"/>
  <c r="F15" i="9"/>
  <c r="G15" i="9"/>
  <c r="H15" i="9"/>
  <c r="I15" i="9"/>
  <c r="J15" i="9"/>
  <c r="D16" i="9"/>
  <c r="E16" i="9"/>
  <c r="F16" i="9"/>
  <c r="G16" i="9"/>
  <c r="H16" i="9"/>
  <c r="I16" i="9"/>
  <c r="J16" i="9"/>
  <c r="D17" i="9"/>
  <c r="E17" i="9"/>
  <c r="F17" i="9"/>
  <c r="G17" i="9"/>
  <c r="H17" i="9"/>
  <c r="I17" i="9"/>
  <c r="J17" i="9"/>
  <c r="D18" i="9"/>
  <c r="E18" i="9"/>
  <c r="F18" i="9"/>
  <c r="G18" i="9"/>
  <c r="H18" i="9"/>
  <c r="I18" i="9"/>
  <c r="J18" i="9"/>
  <c r="D19" i="9"/>
  <c r="E19" i="9"/>
  <c r="F19" i="9"/>
  <c r="G19" i="9"/>
  <c r="H19" i="9"/>
  <c r="I19" i="9"/>
  <c r="J19" i="9"/>
  <c r="E4" i="9"/>
  <c r="F4" i="9"/>
  <c r="G4" i="9"/>
  <c r="H4" i="9"/>
  <c r="I4" i="9"/>
  <c r="J4" i="9"/>
  <c r="D4" i="9"/>
  <c r="C21" i="9"/>
  <c r="C17" i="9"/>
  <c r="C16" i="9"/>
  <c r="C15" i="9"/>
  <c r="C14" i="9"/>
  <c r="C12" i="9"/>
  <c r="C11" i="9"/>
  <c r="C10" i="9"/>
  <c r="C9" i="9"/>
  <c r="C8" i="9"/>
  <c r="C7" i="9"/>
  <c r="C6" i="9"/>
  <c r="C5" i="9"/>
  <c r="C45" i="10" l="1"/>
  <c r="C20" i="10"/>
  <c r="B3" i="7"/>
  <c r="C45" i="8"/>
  <c r="C20" i="8"/>
  <c r="C13" i="9"/>
  <c r="H20" i="9"/>
  <c r="G20" i="9"/>
  <c r="C18" i="9"/>
  <c r="C19" i="9"/>
  <c r="J20" i="9"/>
  <c r="F20" i="9"/>
  <c r="E20" i="9"/>
  <c r="I20" i="9"/>
  <c r="C4" i="9"/>
  <c r="D20" i="9"/>
  <c r="B4" i="7" l="1"/>
  <c r="A3" i="7"/>
  <c r="C20" i="9"/>
  <c r="I3" i="5"/>
  <c r="G3" i="5"/>
  <c r="I50" i="5"/>
  <c r="H50" i="5"/>
  <c r="G50" i="5"/>
  <c r="F50" i="5"/>
  <c r="E50" i="5"/>
  <c r="I49" i="5"/>
  <c r="H49" i="5"/>
  <c r="G49" i="5"/>
  <c r="F49" i="5"/>
  <c r="E49" i="5"/>
  <c r="I48" i="5"/>
  <c r="H48" i="5"/>
  <c r="G48" i="5"/>
  <c r="F48" i="5"/>
  <c r="E48" i="5"/>
  <c r="I47" i="5"/>
  <c r="H47" i="5"/>
  <c r="G47" i="5"/>
  <c r="F47" i="5"/>
  <c r="E47" i="5"/>
  <c r="I46" i="5"/>
  <c r="H46" i="5"/>
  <c r="G46" i="5"/>
  <c r="F46" i="5"/>
  <c r="E46" i="5"/>
  <c r="I45" i="5"/>
  <c r="H45" i="5"/>
  <c r="G45" i="5"/>
  <c r="F45" i="5"/>
  <c r="E45" i="5"/>
  <c r="I44" i="5"/>
  <c r="H44" i="5"/>
  <c r="G44" i="5"/>
  <c r="F44" i="5"/>
  <c r="E44" i="5"/>
  <c r="I43" i="5"/>
  <c r="H43" i="5"/>
  <c r="G43" i="5"/>
  <c r="F43" i="5"/>
  <c r="E43" i="5"/>
  <c r="I42" i="5"/>
  <c r="H42" i="5"/>
  <c r="G42" i="5"/>
  <c r="F42" i="5"/>
  <c r="E42" i="5"/>
  <c r="I41" i="5"/>
  <c r="H41" i="5"/>
  <c r="G41" i="5"/>
  <c r="F41" i="5"/>
  <c r="E41" i="5"/>
  <c r="I40" i="5"/>
  <c r="H40" i="5"/>
  <c r="G40" i="5"/>
  <c r="F40" i="5"/>
  <c r="E40" i="5"/>
  <c r="I39" i="5"/>
  <c r="H39" i="5"/>
  <c r="G39" i="5"/>
  <c r="F39" i="5"/>
  <c r="E39" i="5"/>
  <c r="I38" i="5"/>
  <c r="H38" i="5"/>
  <c r="G38" i="5"/>
  <c r="F38" i="5"/>
  <c r="E38" i="5"/>
  <c r="I37" i="5"/>
  <c r="H37" i="5"/>
  <c r="G37" i="5"/>
  <c r="F37" i="5"/>
  <c r="E37" i="5"/>
  <c r="I36" i="5"/>
  <c r="H36" i="5"/>
  <c r="G36" i="5"/>
  <c r="F36" i="5"/>
  <c r="E36" i="5"/>
  <c r="I35" i="5"/>
  <c r="H35" i="5"/>
  <c r="G35" i="5"/>
  <c r="F35" i="5"/>
  <c r="E35" i="5"/>
  <c r="F3" i="5"/>
  <c r="S280" i="4"/>
  <c r="S279" i="4"/>
  <c r="S278" i="4"/>
  <c r="S277" i="4"/>
  <c r="S276" i="4"/>
  <c r="S275" i="4"/>
  <c r="S274" i="4"/>
  <c r="S273" i="4"/>
  <c r="S272" i="4"/>
  <c r="S271" i="4"/>
  <c r="S270" i="4"/>
  <c r="S269" i="4"/>
  <c r="S268" i="4"/>
  <c r="S267" i="4"/>
  <c r="S266" i="4"/>
  <c r="S265" i="4"/>
  <c r="S264" i="4"/>
  <c r="S263" i="4"/>
  <c r="S262" i="4"/>
  <c r="S261" i="4"/>
  <c r="S260" i="4"/>
  <c r="S259" i="4"/>
  <c r="S258" i="4"/>
  <c r="S257" i="4"/>
  <c r="S256" i="4"/>
  <c r="S255" i="4"/>
  <c r="S254" i="4"/>
  <c r="S253" i="4"/>
  <c r="S252" i="4"/>
  <c r="S251" i="4"/>
  <c r="S250" i="4"/>
  <c r="S249" i="4"/>
  <c r="S248" i="4"/>
  <c r="S247" i="4"/>
  <c r="S246" i="4"/>
  <c r="S245" i="4"/>
  <c r="S244" i="4"/>
  <c r="S243" i="4"/>
  <c r="S242" i="4"/>
  <c r="S241" i="4"/>
  <c r="S240" i="4"/>
  <c r="S239" i="4"/>
  <c r="S238" i="4"/>
  <c r="S237" i="4"/>
  <c r="S236" i="4"/>
  <c r="S235" i="4"/>
  <c r="S234" i="4"/>
  <c r="S233" i="4"/>
  <c r="S232" i="4"/>
  <c r="S231" i="4"/>
  <c r="S230" i="4"/>
  <c r="S229" i="4"/>
  <c r="S228" i="4"/>
  <c r="S227" i="4"/>
  <c r="S226" i="4"/>
  <c r="S225" i="4"/>
  <c r="S224" i="4"/>
  <c r="S223" i="4"/>
  <c r="S222" i="4"/>
  <c r="S221" i="4"/>
  <c r="S220" i="4"/>
  <c r="S219" i="4"/>
  <c r="S218" i="4"/>
  <c r="S217" i="4"/>
  <c r="S216" i="4"/>
  <c r="S215" i="4"/>
  <c r="S214" i="4"/>
  <c r="S213" i="4"/>
  <c r="S212" i="4"/>
  <c r="S211" i="4"/>
  <c r="S210" i="4"/>
  <c r="S209" i="4"/>
  <c r="S208" i="4"/>
  <c r="S207" i="4"/>
  <c r="S206" i="4"/>
  <c r="S205" i="4"/>
  <c r="S204" i="4"/>
  <c r="S203" i="4"/>
  <c r="S202" i="4"/>
  <c r="S201" i="4"/>
  <c r="S200" i="4"/>
  <c r="S199" i="4"/>
  <c r="S198" i="4"/>
  <c r="S197" i="4"/>
  <c r="S196" i="4"/>
  <c r="S195" i="4"/>
  <c r="S194" i="4"/>
  <c r="S193" i="4"/>
  <c r="S192" i="4"/>
  <c r="S191" i="4"/>
  <c r="S190" i="4"/>
  <c r="S189" i="4"/>
  <c r="S188" i="4"/>
  <c r="S187" i="4"/>
  <c r="S186" i="4"/>
  <c r="S185" i="4"/>
  <c r="S184" i="4"/>
  <c r="S183" i="4"/>
  <c r="S182" i="4"/>
  <c r="S181" i="4"/>
  <c r="S180" i="4"/>
  <c r="S179" i="4"/>
  <c r="S178" i="4"/>
  <c r="S177" i="4"/>
  <c r="S176" i="4"/>
  <c r="S175" i="4"/>
  <c r="S174" i="4"/>
  <c r="S173" i="4"/>
  <c r="S172" i="4"/>
  <c r="S171" i="4"/>
  <c r="S170" i="4"/>
  <c r="S169" i="4"/>
  <c r="S168" i="4"/>
  <c r="S167" i="4"/>
  <c r="S166" i="4"/>
  <c r="S165" i="4"/>
  <c r="S164" i="4"/>
  <c r="S163" i="4"/>
  <c r="S162" i="4"/>
  <c r="S161" i="4"/>
  <c r="S160" i="4"/>
  <c r="S159" i="4"/>
  <c r="S158" i="4"/>
  <c r="S157" i="4"/>
  <c r="S156" i="4"/>
  <c r="S155" i="4"/>
  <c r="S154" i="4"/>
  <c r="S153" i="4"/>
  <c r="S152" i="4"/>
  <c r="S151" i="4"/>
  <c r="S150" i="4"/>
  <c r="S149" i="4"/>
  <c r="S148" i="4"/>
  <c r="S147" i="4"/>
  <c r="S146" i="4"/>
  <c r="S145" i="4"/>
  <c r="S144" i="4"/>
  <c r="S143" i="4"/>
  <c r="S142" i="4"/>
  <c r="S141" i="4"/>
  <c r="S140" i="4"/>
  <c r="S139" i="4"/>
  <c r="S138" i="4"/>
  <c r="S137" i="4"/>
  <c r="S136" i="4"/>
  <c r="S135" i="4"/>
  <c r="S134" i="4"/>
  <c r="S133" i="4"/>
  <c r="S132" i="4"/>
  <c r="S131" i="4"/>
  <c r="S130" i="4"/>
  <c r="S129" i="4"/>
  <c r="S128" i="4"/>
  <c r="S127" i="4"/>
  <c r="S126" i="4"/>
  <c r="S125" i="4"/>
  <c r="S124" i="4"/>
  <c r="S123" i="4"/>
  <c r="S122" i="4"/>
  <c r="S121" i="4"/>
  <c r="S120" i="4"/>
  <c r="S119" i="4"/>
  <c r="S118" i="4"/>
  <c r="S117" i="4"/>
  <c r="S116" i="4"/>
  <c r="S115" i="4"/>
  <c r="S114" i="4"/>
  <c r="S113" i="4"/>
  <c r="S112" i="4"/>
  <c r="S111" i="4"/>
  <c r="S110" i="4"/>
  <c r="S109" i="4"/>
  <c r="S108" i="4"/>
  <c r="S107" i="4"/>
  <c r="S106" i="4"/>
  <c r="S105" i="4"/>
  <c r="S104" i="4"/>
  <c r="S103" i="4"/>
  <c r="S102" i="4"/>
  <c r="S101" i="4"/>
  <c r="S100" i="4"/>
  <c r="S99" i="4"/>
  <c r="S98" i="4"/>
  <c r="S97" i="4"/>
  <c r="S96" i="4"/>
  <c r="S95" i="4"/>
  <c r="S94" i="4"/>
  <c r="S93" i="4"/>
  <c r="S92" i="4"/>
  <c r="S91" i="4"/>
  <c r="S90" i="4"/>
  <c r="S89" i="4"/>
  <c r="S88" i="4"/>
  <c r="S87" i="4"/>
  <c r="S86" i="4"/>
  <c r="S85" i="4"/>
  <c r="S84" i="4"/>
  <c r="S83" i="4"/>
  <c r="S82" i="4"/>
  <c r="S81" i="4"/>
  <c r="S80" i="4"/>
  <c r="S79" i="4"/>
  <c r="S78" i="4"/>
  <c r="S77" i="4"/>
  <c r="S76" i="4"/>
  <c r="S75" i="4"/>
  <c r="S74" i="4"/>
  <c r="S73" i="4"/>
  <c r="S72" i="4"/>
  <c r="S71" i="4"/>
  <c r="S70" i="4"/>
  <c r="S69" i="4"/>
  <c r="S68" i="4"/>
  <c r="S67" i="4"/>
  <c r="S66" i="4"/>
  <c r="S65" i="4"/>
  <c r="S64" i="4"/>
  <c r="S63" i="4"/>
  <c r="S62" i="4"/>
  <c r="S61" i="4"/>
  <c r="S60" i="4"/>
  <c r="S59" i="4"/>
  <c r="S58" i="4"/>
  <c r="S57" i="4"/>
  <c r="S56" i="4"/>
  <c r="S55" i="4"/>
  <c r="S54" i="4"/>
  <c r="S53" i="4"/>
  <c r="S52" i="4"/>
  <c r="S51" i="4"/>
  <c r="S50" i="4"/>
  <c r="S49" i="4"/>
  <c r="S48" i="4"/>
  <c r="S47" i="4"/>
  <c r="S46" i="4"/>
  <c r="S45" i="4"/>
  <c r="S44" i="4"/>
  <c r="S43" i="4"/>
  <c r="S42" i="4"/>
  <c r="S41" i="4"/>
  <c r="S40" i="4"/>
  <c r="S39" i="4"/>
  <c r="S38" i="4"/>
  <c r="S37" i="4"/>
  <c r="S36" i="4"/>
  <c r="S35" i="4"/>
  <c r="S34" i="4"/>
  <c r="S33" i="4"/>
  <c r="S32" i="4"/>
  <c r="S31" i="4"/>
  <c r="S30" i="4"/>
  <c r="S29" i="4"/>
  <c r="S28" i="4"/>
  <c r="S27" i="4"/>
  <c r="S26" i="4"/>
  <c r="S25" i="4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S5" i="4"/>
  <c r="S4" i="4"/>
  <c r="S3" i="4"/>
  <c r="S2" i="4"/>
  <c r="B5" i="7" l="1"/>
  <c r="A4" i="7"/>
  <c r="B6" i="7" l="1"/>
  <c r="A5" i="7"/>
  <c r="B7" i="7" l="1"/>
  <c r="A6" i="7"/>
  <c r="B8" i="7" l="1"/>
  <c r="A7" i="7"/>
  <c r="B9" i="7" l="1"/>
  <c r="A8" i="7"/>
  <c r="B10" i="7" l="1"/>
  <c r="A9" i="7"/>
  <c r="B11" i="7" l="1"/>
  <c r="A10" i="7"/>
  <c r="B12" i="7" l="1"/>
  <c r="A11" i="7"/>
  <c r="B13" i="7" l="1"/>
  <c r="A12" i="7"/>
  <c r="B14" i="7" l="1"/>
  <c r="A13" i="7"/>
  <c r="B15" i="7" l="1"/>
  <c r="A14" i="7"/>
  <c r="B16" i="7" l="1"/>
  <c r="A15" i="7"/>
  <c r="B17" i="7" l="1"/>
  <c r="A16" i="7"/>
  <c r="B18" i="7" l="1"/>
  <c r="A17" i="7"/>
  <c r="B19" i="7" l="1"/>
  <c r="A18" i="7"/>
  <c r="B20" i="7" l="1"/>
  <c r="A19" i="7"/>
  <c r="B21" i="7" l="1"/>
  <c r="A20" i="7"/>
  <c r="A21" i="7" l="1"/>
  <c r="B22" i="7"/>
  <c r="B23" i="7" l="1"/>
  <c r="A22" i="7"/>
  <c r="B24" i="7" l="1"/>
  <c r="A23" i="7"/>
  <c r="B25" i="7" l="1"/>
  <c r="A24" i="7"/>
  <c r="B26" i="7" l="1"/>
  <c r="A25" i="7"/>
  <c r="B27" i="7" l="1"/>
  <c r="A26" i="7"/>
  <c r="B28" i="7" l="1"/>
  <c r="A27" i="7"/>
  <c r="B29" i="7" l="1"/>
  <c r="A28" i="7"/>
  <c r="B30" i="7" l="1"/>
  <c r="A29" i="7"/>
  <c r="B31" i="7" l="1"/>
  <c r="A30" i="7"/>
  <c r="B32" i="7" l="1"/>
  <c r="A31" i="7"/>
  <c r="B33" i="7" l="1"/>
  <c r="A32" i="7"/>
  <c r="B34" i="7" l="1"/>
  <c r="A33" i="7"/>
  <c r="B35" i="7" l="1"/>
  <c r="A34" i="7"/>
  <c r="B36" i="7" l="1"/>
  <c r="A35" i="7"/>
  <c r="B37" i="7" l="1"/>
  <c r="A36" i="7"/>
  <c r="B38" i="7" l="1"/>
  <c r="A37" i="7"/>
  <c r="B39" i="7" l="1"/>
  <c r="A38" i="7"/>
  <c r="B40" i="7" l="1"/>
  <c r="A39" i="7"/>
  <c r="B41" i="7" l="1"/>
  <c r="A40" i="7"/>
  <c r="A41" i="7" l="1"/>
  <c r="B42" i="7"/>
  <c r="B43" i="7" l="1"/>
  <c r="A42" i="7"/>
  <c r="B44" i="7" l="1"/>
  <c r="A43" i="7"/>
  <c r="B45" i="7" l="1"/>
  <c r="A44" i="7"/>
  <c r="B46" i="7" l="1"/>
  <c r="A45" i="7"/>
  <c r="B47" i="7" l="1"/>
  <c r="A46" i="7"/>
  <c r="B48" i="7" l="1"/>
  <c r="A47" i="7"/>
  <c r="B49" i="7" l="1"/>
  <c r="A48" i="7"/>
  <c r="B50" i="7" l="1"/>
  <c r="A49" i="7"/>
  <c r="B51" i="7" l="1"/>
  <c r="A50" i="7"/>
  <c r="B52" i="7" l="1"/>
  <c r="A51" i="7"/>
  <c r="B53" i="7" l="1"/>
  <c r="A52" i="7"/>
  <c r="B54" i="7" l="1"/>
  <c r="A53" i="7"/>
  <c r="B55" i="7" l="1"/>
  <c r="A54" i="7"/>
  <c r="B56" i="7" l="1"/>
  <c r="A55" i="7"/>
  <c r="B57" i="7" l="1"/>
  <c r="A56" i="7"/>
  <c r="B58" i="7" l="1"/>
  <c r="A57" i="7"/>
  <c r="B59" i="7" l="1"/>
  <c r="A58" i="7"/>
  <c r="B60" i="7" l="1"/>
  <c r="A59" i="7"/>
  <c r="B61" i="7" l="1"/>
  <c r="A60" i="7"/>
  <c r="A61" i="7" l="1"/>
  <c r="B62" i="7"/>
  <c r="B63" i="7" l="1"/>
  <c r="A62" i="7"/>
  <c r="B64" i="7" l="1"/>
  <c r="A63" i="7"/>
  <c r="B65" i="7" l="1"/>
  <c r="A64" i="7"/>
  <c r="B66" i="7" l="1"/>
  <c r="A65" i="7"/>
  <c r="B67" i="7" l="1"/>
  <c r="A66" i="7"/>
  <c r="B68" i="7" l="1"/>
  <c r="A67" i="7"/>
  <c r="B69" i="7" l="1"/>
  <c r="A68" i="7"/>
  <c r="B70" i="7" l="1"/>
  <c r="A69" i="7"/>
  <c r="B71" i="7" l="1"/>
  <c r="A70" i="7"/>
  <c r="B72" i="7" l="1"/>
  <c r="A71" i="7"/>
  <c r="B73" i="7" l="1"/>
  <c r="A72" i="7"/>
  <c r="B74" i="7" l="1"/>
  <c r="A73" i="7"/>
  <c r="B75" i="7" l="1"/>
  <c r="A74" i="7"/>
  <c r="B76" i="7" l="1"/>
  <c r="A75" i="7"/>
  <c r="B77" i="7" l="1"/>
  <c r="A76" i="7"/>
  <c r="B78" i="7" l="1"/>
  <c r="A77" i="7"/>
  <c r="B79" i="7" l="1"/>
  <c r="A78" i="7"/>
  <c r="B80" i="7" l="1"/>
  <c r="A79" i="7"/>
  <c r="B81" i="7" l="1"/>
  <c r="A80" i="7"/>
  <c r="A81" i="7" l="1"/>
  <c r="B82" i="7"/>
  <c r="B83" i="7" l="1"/>
  <c r="A82" i="7"/>
  <c r="B84" i="7" l="1"/>
  <c r="A83" i="7"/>
  <c r="B85" i="7" l="1"/>
  <c r="A84" i="7"/>
  <c r="B86" i="7" l="1"/>
  <c r="A85" i="7"/>
  <c r="B87" i="7" l="1"/>
  <c r="A86" i="7"/>
  <c r="B88" i="7" l="1"/>
  <c r="A87" i="7"/>
  <c r="B89" i="7" l="1"/>
  <c r="A88" i="7"/>
  <c r="B90" i="7" l="1"/>
  <c r="A89" i="7"/>
  <c r="B91" i="7" l="1"/>
  <c r="A90" i="7"/>
  <c r="B92" i="7" l="1"/>
  <c r="A91" i="7"/>
  <c r="B93" i="7" l="1"/>
  <c r="A92" i="7"/>
  <c r="B94" i="7" l="1"/>
  <c r="A93" i="7"/>
  <c r="B95" i="7" l="1"/>
  <c r="A94" i="7"/>
  <c r="B96" i="7" l="1"/>
  <c r="A95" i="7"/>
  <c r="B97" i="7" l="1"/>
  <c r="A96" i="7"/>
  <c r="B98" i="7" l="1"/>
  <c r="A97" i="7"/>
  <c r="B99" i="7" l="1"/>
  <c r="A98" i="7"/>
  <c r="B100" i="7" l="1"/>
  <c r="A99" i="7"/>
  <c r="A100" i="7" l="1"/>
  <c r="B101" i="7"/>
  <c r="B102" i="7" l="1"/>
  <c r="A101" i="7"/>
  <c r="B103" i="7" l="1"/>
  <c r="A102" i="7"/>
  <c r="B104" i="7" l="1"/>
  <c r="A103" i="7"/>
  <c r="B105" i="7" l="1"/>
  <c r="A104" i="7"/>
  <c r="B106" i="7" l="1"/>
  <c r="A105" i="7"/>
  <c r="B107" i="7" l="1"/>
  <c r="A106" i="7"/>
  <c r="B108" i="7" l="1"/>
  <c r="A107" i="7"/>
  <c r="B109" i="7" l="1"/>
  <c r="A108" i="7"/>
  <c r="B110" i="7" l="1"/>
  <c r="A109" i="7"/>
  <c r="B111" i="7" l="1"/>
  <c r="A110" i="7"/>
  <c r="B112" i="7" l="1"/>
  <c r="A111" i="7"/>
  <c r="B113" i="7" l="1"/>
  <c r="A112" i="7"/>
  <c r="B114" i="7" l="1"/>
  <c r="A113" i="7"/>
  <c r="B115" i="7" l="1"/>
  <c r="A114" i="7"/>
  <c r="B116" i="7" l="1"/>
  <c r="A115" i="7"/>
  <c r="B117" i="7" l="1"/>
  <c r="A116" i="7"/>
  <c r="B118" i="7" l="1"/>
  <c r="A117" i="7"/>
  <c r="B119" i="7" l="1"/>
  <c r="A118" i="7"/>
  <c r="B120" i="7" l="1"/>
  <c r="A119" i="7"/>
  <c r="B121" i="7" l="1"/>
  <c r="A120" i="7"/>
  <c r="B122" i="7" l="1"/>
  <c r="A121" i="7"/>
  <c r="B123" i="7" l="1"/>
  <c r="A122" i="7"/>
  <c r="B124" i="7" l="1"/>
  <c r="A123" i="7"/>
  <c r="A124" i="7" l="1"/>
  <c r="B125" i="7"/>
  <c r="B126" i="7" l="1"/>
  <c r="A125" i="7"/>
  <c r="B127" i="7" l="1"/>
  <c r="A126" i="7"/>
  <c r="B128" i="7" l="1"/>
  <c r="A127" i="7"/>
  <c r="B129" i="7" l="1"/>
  <c r="A128" i="7"/>
  <c r="B130" i="7" l="1"/>
  <c r="A129" i="7"/>
  <c r="B131" i="7" l="1"/>
  <c r="A130" i="7"/>
  <c r="B132" i="7" l="1"/>
  <c r="A131" i="7"/>
  <c r="B133" i="7" l="1"/>
  <c r="A132" i="7"/>
  <c r="B134" i="7" l="1"/>
  <c r="A133" i="7"/>
  <c r="B135" i="7" l="1"/>
  <c r="A134" i="7"/>
  <c r="B136" i="7" l="1"/>
  <c r="A135" i="7"/>
  <c r="B137" i="7" l="1"/>
  <c r="A136" i="7"/>
  <c r="B138" i="7" l="1"/>
  <c r="A137" i="7"/>
  <c r="B139" i="7" l="1"/>
  <c r="A138" i="7"/>
  <c r="B140" i="7" l="1"/>
  <c r="A139" i="7"/>
  <c r="B141" i="7" l="1"/>
  <c r="A140" i="7"/>
  <c r="B142" i="7" l="1"/>
  <c r="A141" i="7"/>
  <c r="B143" i="7" l="1"/>
  <c r="A142" i="7"/>
  <c r="B144" i="7" l="1"/>
  <c r="A143" i="7"/>
  <c r="B145" i="7" l="1"/>
  <c r="A144" i="7"/>
  <c r="B146" i="7" l="1"/>
  <c r="A145" i="7"/>
  <c r="B147" i="7" l="1"/>
  <c r="A146" i="7"/>
  <c r="A147" i="7" l="1"/>
  <c r="B148" i="7"/>
  <c r="A148" i="7" l="1"/>
  <c r="B149" i="7"/>
  <c r="B150" i="7" l="1"/>
  <c r="A149" i="7"/>
  <c r="B151" i="7" l="1"/>
  <c r="A150" i="7"/>
  <c r="B152" i="7" l="1"/>
  <c r="A151" i="7"/>
  <c r="B153" i="7" l="1"/>
  <c r="A152" i="7"/>
  <c r="B154" i="7" l="1"/>
  <c r="A153" i="7"/>
  <c r="B155" i="7" l="1"/>
  <c r="A154" i="7"/>
  <c r="B156" i="7" l="1"/>
  <c r="A155" i="7"/>
  <c r="B157" i="7" l="1"/>
  <c r="A156" i="7"/>
  <c r="B158" i="7" l="1"/>
  <c r="A157" i="7"/>
  <c r="B159" i="7" l="1"/>
  <c r="A158" i="7"/>
  <c r="B160" i="7" l="1"/>
  <c r="A159" i="7"/>
  <c r="B161" i="7" l="1"/>
  <c r="A160" i="7"/>
  <c r="B162" i="7" l="1"/>
  <c r="A161" i="7"/>
  <c r="B163" i="7" l="1"/>
  <c r="A162" i="7"/>
  <c r="B164" i="7" l="1"/>
  <c r="A163" i="7"/>
  <c r="B165" i="7" l="1"/>
  <c r="A164" i="7"/>
  <c r="B166" i="7" l="1"/>
  <c r="A165" i="7"/>
  <c r="B167" i="7" l="1"/>
  <c r="A166" i="7"/>
  <c r="A167" i="7" l="1"/>
  <c r="B168" i="7"/>
  <c r="A168" i="7" l="1"/>
  <c r="B169" i="7"/>
  <c r="B170" i="7" l="1"/>
  <c r="A169" i="7"/>
  <c r="B171" i="7" l="1"/>
  <c r="A170" i="7"/>
  <c r="B172" i="7" l="1"/>
  <c r="A171" i="7"/>
  <c r="B173" i="7" l="1"/>
  <c r="A172" i="7"/>
  <c r="B174" i="7" l="1"/>
  <c r="A173" i="7"/>
  <c r="B175" i="7" l="1"/>
  <c r="A174" i="7"/>
  <c r="B176" i="7" l="1"/>
  <c r="A175" i="7"/>
  <c r="B177" i="7" l="1"/>
  <c r="A176" i="7"/>
  <c r="B178" i="7" l="1"/>
  <c r="A177" i="7"/>
  <c r="B179" i="7" l="1"/>
  <c r="A178" i="7"/>
  <c r="B180" i="7" l="1"/>
  <c r="A179" i="7"/>
  <c r="B181" i="7" l="1"/>
  <c r="A180" i="7"/>
  <c r="B182" i="7" l="1"/>
  <c r="A181" i="7"/>
  <c r="B183" i="7" l="1"/>
  <c r="A182" i="7"/>
  <c r="B184" i="7" l="1"/>
  <c r="A183" i="7"/>
  <c r="B185" i="7" l="1"/>
  <c r="A184" i="7"/>
  <c r="B186" i="7" l="1"/>
  <c r="A185" i="7"/>
  <c r="B187" i="7" l="1"/>
  <c r="A186" i="7"/>
  <c r="A187" i="7" l="1"/>
  <c r="B188" i="7"/>
  <c r="A188" i="7" l="1"/>
  <c r="B189" i="7"/>
  <c r="B190" i="7" l="1"/>
  <c r="A189" i="7"/>
  <c r="B191" i="7" l="1"/>
  <c r="A190" i="7"/>
  <c r="B192" i="7" l="1"/>
  <c r="A191" i="7"/>
  <c r="B193" i="7" l="1"/>
  <c r="A192" i="7"/>
  <c r="B194" i="7" l="1"/>
  <c r="A193" i="7"/>
  <c r="B195" i="7" l="1"/>
  <c r="A194" i="7"/>
  <c r="B196" i="7" l="1"/>
  <c r="A195" i="7"/>
  <c r="B197" i="7" l="1"/>
  <c r="A196" i="7"/>
  <c r="B198" i="7" l="1"/>
  <c r="A197" i="7"/>
  <c r="B199" i="7" l="1"/>
  <c r="A198" i="7"/>
  <c r="A199" i="7" l="1"/>
  <c r="B200" i="7"/>
  <c r="A200" i="7" l="1"/>
  <c r="B201" i="7"/>
  <c r="B202" i="7" l="1"/>
  <c r="A201" i="7"/>
  <c r="B203" i="7" l="1"/>
  <c r="A202" i="7"/>
  <c r="B204" i="7" l="1"/>
  <c r="A203" i="7"/>
  <c r="B205" i="7" l="1"/>
  <c r="A204" i="7"/>
  <c r="B206" i="7" l="1"/>
  <c r="A205" i="7"/>
  <c r="B207" i="7" l="1"/>
  <c r="A206" i="7"/>
  <c r="B208" i="7" l="1"/>
  <c r="A207" i="7"/>
  <c r="B209" i="7" l="1"/>
  <c r="A208" i="7"/>
  <c r="B210" i="7" l="1"/>
  <c r="A209" i="7"/>
  <c r="B211" i="7" l="1"/>
  <c r="A210" i="7"/>
  <c r="B212" i="7" l="1"/>
  <c r="A211" i="7"/>
  <c r="B213" i="7" l="1"/>
  <c r="A212" i="7"/>
  <c r="B214" i="7" l="1"/>
  <c r="A213" i="7"/>
  <c r="B215" i="7" l="1"/>
  <c r="A214" i="7"/>
  <c r="B216" i="7" l="1"/>
  <c r="A215" i="7"/>
  <c r="B217" i="7" l="1"/>
  <c r="A216" i="7"/>
  <c r="B218" i="7" l="1"/>
  <c r="A217" i="7"/>
  <c r="B219" i="7" l="1"/>
  <c r="A218" i="7"/>
  <c r="B220" i="7" l="1"/>
  <c r="A219" i="7"/>
  <c r="A220" i="7" l="1"/>
  <c r="B221" i="7"/>
  <c r="B222" i="7" l="1"/>
  <c r="A221" i="7"/>
  <c r="B223" i="7" l="1"/>
  <c r="A222" i="7"/>
  <c r="B224" i="7" l="1"/>
  <c r="A223" i="7"/>
  <c r="B225" i="7" l="1"/>
  <c r="A224" i="7"/>
  <c r="B226" i="7" l="1"/>
  <c r="A225" i="7"/>
  <c r="B227" i="7" l="1"/>
  <c r="A226" i="7"/>
  <c r="B228" i="7" l="1"/>
  <c r="A227" i="7"/>
  <c r="B229" i="7" l="1"/>
  <c r="A228" i="7"/>
  <c r="B230" i="7" l="1"/>
  <c r="A229" i="7"/>
  <c r="B231" i="7" l="1"/>
  <c r="A230" i="7"/>
  <c r="B232" i="7" l="1"/>
  <c r="A231" i="7"/>
  <c r="B233" i="7" l="1"/>
  <c r="A232" i="7"/>
  <c r="B234" i="7" l="1"/>
  <c r="A233" i="7"/>
  <c r="B235" i="7" l="1"/>
  <c r="A234" i="7"/>
  <c r="B236" i="7" l="1"/>
  <c r="A235" i="7"/>
  <c r="B237" i="7" l="1"/>
  <c r="A236" i="7"/>
  <c r="B238" i="7" l="1"/>
  <c r="A237" i="7"/>
  <c r="B239" i="7" l="1"/>
  <c r="A238" i="7"/>
  <c r="B240" i="7" l="1"/>
  <c r="A239" i="7"/>
  <c r="A240" i="7" l="1"/>
  <c r="B241" i="7"/>
  <c r="B242" i="7" l="1"/>
  <c r="A241" i="7"/>
  <c r="B243" i="7" l="1"/>
  <c r="A242" i="7"/>
  <c r="B244" i="7" l="1"/>
  <c r="A243" i="7"/>
  <c r="B245" i="7" l="1"/>
  <c r="A244" i="7"/>
  <c r="B246" i="7" l="1"/>
  <c r="A245" i="7"/>
  <c r="B247" i="7" l="1"/>
  <c r="A246" i="7"/>
  <c r="B248" i="7" l="1"/>
  <c r="A247" i="7"/>
  <c r="B249" i="7" l="1"/>
  <c r="A248" i="7"/>
  <c r="B250" i="7" l="1"/>
  <c r="A249" i="7"/>
  <c r="B251" i="7" l="1"/>
  <c r="A250" i="7"/>
  <c r="B252" i="7" l="1"/>
  <c r="A251" i="7"/>
  <c r="B253" i="7" l="1"/>
  <c r="A252" i="7"/>
  <c r="B254" i="7" l="1"/>
  <c r="A253" i="7"/>
  <c r="B255" i="7" l="1"/>
  <c r="A254" i="7"/>
  <c r="B256" i="7" l="1"/>
  <c r="A255" i="7"/>
  <c r="B257" i="7" l="1"/>
  <c r="A256" i="7"/>
  <c r="B258" i="7" l="1"/>
  <c r="A257" i="7"/>
  <c r="B259" i="7" l="1"/>
  <c r="A258" i="7"/>
  <c r="B260" i="7" l="1"/>
  <c r="A259" i="7"/>
  <c r="A260" i="7" l="1"/>
  <c r="B261" i="7"/>
  <c r="B262" i="7" l="1"/>
  <c r="A261" i="7"/>
  <c r="B263" i="7" l="1"/>
  <c r="A262" i="7"/>
  <c r="B264" i="7" l="1"/>
  <c r="A263" i="7"/>
  <c r="B265" i="7" l="1"/>
  <c r="A264" i="7"/>
  <c r="B266" i="7" l="1"/>
  <c r="A265" i="7"/>
  <c r="B267" i="7" l="1"/>
  <c r="A266" i="7"/>
  <c r="B268" i="7" l="1"/>
  <c r="A267" i="7"/>
  <c r="B269" i="7" l="1"/>
  <c r="A268" i="7"/>
  <c r="B270" i="7" l="1"/>
  <c r="A269" i="7"/>
  <c r="B271" i="7" l="1"/>
  <c r="A270" i="7"/>
  <c r="B272" i="7" l="1"/>
  <c r="A271" i="7"/>
  <c r="B273" i="7" l="1"/>
  <c r="A272" i="7"/>
  <c r="B274" i="7" l="1"/>
  <c r="A273" i="7"/>
  <c r="B275" i="7" l="1"/>
  <c r="A274" i="7"/>
  <c r="B276" i="7" l="1"/>
  <c r="A275" i="7"/>
  <c r="B277" i="7" l="1"/>
  <c r="A276" i="7"/>
  <c r="B278" i="7" l="1"/>
  <c r="A277" i="7"/>
  <c r="B279" i="7" l="1"/>
  <c r="A278" i="7"/>
  <c r="B280" i="7" l="1"/>
  <c r="A279" i="7"/>
  <c r="A280" i="7" l="1"/>
  <c r="B281" i="7"/>
  <c r="B282" i="7" l="1"/>
  <c r="A281" i="7"/>
  <c r="B283" i="7" l="1"/>
  <c r="A282" i="7"/>
  <c r="B284" i="7" l="1"/>
  <c r="A283" i="7"/>
  <c r="A284" i="7" l="1"/>
  <c r="B285" i="7"/>
  <c r="B286" i="7" l="1"/>
  <c r="A285" i="7"/>
  <c r="B287" i="7" l="1"/>
  <c r="A286" i="7"/>
  <c r="B288" i="7" l="1"/>
  <c r="A287" i="7"/>
  <c r="B289" i="7" l="1"/>
  <c r="A288" i="7"/>
  <c r="B290" i="7" l="1"/>
  <c r="A289" i="7"/>
  <c r="B291" i="7" l="1"/>
  <c r="A290" i="7"/>
  <c r="B292" i="7" l="1"/>
  <c r="A291" i="7"/>
  <c r="B293" i="7" l="1"/>
  <c r="A292" i="7"/>
  <c r="B294" i="7" l="1"/>
  <c r="A293" i="7"/>
  <c r="B295" i="7" l="1"/>
  <c r="A294" i="7"/>
  <c r="B296" i="7" l="1"/>
  <c r="A295" i="7"/>
  <c r="B297" i="7" l="1"/>
  <c r="A296" i="7"/>
  <c r="B298" i="7" l="1"/>
  <c r="A297" i="7"/>
  <c r="B299" i="7" l="1"/>
  <c r="A298" i="7"/>
  <c r="B300" i="7" l="1"/>
  <c r="A299" i="7"/>
  <c r="B301" i="7" l="1"/>
  <c r="A300" i="7"/>
  <c r="B302" i="7" l="1"/>
  <c r="A301" i="7"/>
  <c r="A302" i="7" l="1"/>
  <c r="B303" i="7"/>
  <c r="A303" i="7" l="1"/>
  <c r="B304" i="7"/>
  <c r="B305" i="7" l="1"/>
  <c r="A304" i="7"/>
  <c r="B306" i="7" l="1"/>
  <c r="A305" i="7"/>
  <c r="B307" i="7" l="1"/>
  <c r="A306" i="7"/>
  <c r="B308" i="7" l="1"/>
  <c r="A307" i="7"/>
  <c r="B309" i="7" l="1"/>
  <c r="A308" i="7"/>
  <c r="B310" i="7" l="1"/>
  <c r="A309" i="7"/>
  <c r="B311" i="7" l="1"/>
  <c r="A310" i="7"/>
  <c r="B312" i="7" l="1"/>
  <c r="A311" i="7"/>
  <c r="B313" i="7" l="1"/>
  <c r="A312" i="7"/>
  <c r="B314" i="7" l="1"/>
  <c r="A313" i="7"/>
  <c r="B315" i="7" l="1"/>
  <c r="A314" i="7"/>
  <c r="B316" i="7" l="1"/>
  <c r="A315" i="7"/>
  <c r="B317" i="7" l="1"/>
  <c r="A316" i="7"/>
  <c r="B318" i="7" l="1"/>
  <c r="A317" i="7"/>
  <c r="B319" i="7" l="1"/>
  <c r="A318" i="7"/>
  <c r="B320" i="7" l="1"/>
  <c r="A319" i="7"/>
  <c r="B321" i="7" l="1"/>
  <c r="A320" i="7"/>
  <c r="B322" i="7" l="1"/>
  <c r="A321" i="7"/>
  <c r="B323" i="7" l="1"/>
  <c r="A322" i="7"/>
  <c r="B324" i="7" l="1"/>
  <c r="A323" i="7"/>
  <c r="B325" i="7" l="1"/>
  <c r="A324" i="7"/>
  <c r="A325" i="7" l="1"/>
  <c r="B326" i="7"/>
  <c r="B327" i="7" l="1"/>
  <c r="A326" i="7"/>
  <c r="B328" i="7" l="1"/>
  <c r="A327" i="7"/>
  <c r="B329" i="7" l="1"/>
  <c r="A328" i="7"/>
  <c r="B330" i="7" l="1"/>
  <c r="A329" i="7"/>
  <c r="B331" i="7" l="1"/>
  <c r="A330" i="7"/>
  <c r="B332" i="7" l="1"/>
  <c r="A331" i="7"/>
  <c r="B333" i="7" l="1"/>
  <c r="A332" i="7"/>
  <c r="B334" i="7" l="1"/>
  <c r="A333" i="7"/>
  <c r="B335" i="7" l="1"/>
  <c r="A334" i="7"/>
  <c r="B336" i="7" l="1"/>
  <c r="A335" i="7"/>
  <c r="B337" i="7" l="1"/>
  <c r="A336" i="7"/>
  <c r="B338" i="7" l="1"/>
  <c r="A337" i="7"/>
  <c r="B339" i="7" l="1"/>
  <c r="A338" i="7"/>
  <c r="B340" i="7" l="1"/>
  <c r="A339" i="7"/>
  <c r="B341" i="7" l="1"/>
  <c r="A340" i="7"/>
  <c r="B342" i="7" l="1"/>
  <c r="A341" i="7"/>
  <c r="B343" i="7" l="1"/>
  <c r="A342" i="7"/>
  <c r="B344" i="7" l="1"/>
  <c r="A343" i="7"/>
  <c r="B345" i="7" l="1"/>
  <c r="A344" i="7"/>
  <c r="B346" i="7" l="1"/>
  <c r="A345" i="7"/>
  <c r="B347" i="7" l="1"/>
  <c r="A346" i="7"/>
  <c r="B348" i="7" l="1"/>
  <c r="A347" i="7"/>
  <c r="A348" i="7" l="1"/>
  <c r="B349" i="7"/>
  <c r="B350" i="7" l="1"/>
  <c r="A349" i="7"/>
  <c r="B351" i="7" l="1"/>
  <c r="A350" i="7"/>
  <c r="B352" i="7" l="1"/>
  <c r="A351" i="7"/>
  <c r="B353" i="7" l="1"/>
  <c r="A352" i="7"/>
  <c r="B354" i="7" l="1"/>
  <c r="A353" i="7"/>
  <c r="B355" i="7" l="1"/>
  <c r="A354" i="7"/>
  <c r="B356" i="7" l="1"/>
  <c r="A355" i="7"/>
  <c r="B357" i="7" l="1"/>
  <c r="A356" i="7"/>
  <c r="B358" i="7" l="1"/>
  <c r="A357" i="7"/>
  <c r="B359" i="7" l="1"/>
  <c r="A358" i="7"/>
  <c r="B360" i="7" l="1"/>
  <c r="A359" i="7"/>
  <c r="B361" i="7" l="1"/>
  <c r="A360" i="7"/>
  <c r="B362" i="7" l="1"/>
  <c r="A361" i="7"/>
  <c r="B363" i="7" l="1"/>
  <c r="A362" i="7"/>
  <c r="B364" i="7" l="1"/>
  <c r="A363" i="7"/>
  <c r="B365" i="7" l="1"/>
  <c r="A364" i="7"/>
  <c r="B366" i="7" l="1"/>
  <c r="A365" i="7"/>
  <c r="B367" i="7" l="1"/>
  <c r="A366" i="7"/>
  <c r="B368" i="7" l="1"/>
  <c r="A367" i="7"/>
  <c r="B369" i="7" l="1"/>
  <c r="A368" i="7"/>
  <c r="B370" i="7" l="1"/>
  <c r="A369" i="7"/>
  <c r="A370" i="7" l="1"/>
  <c r="B371" i="7"/>
  <c r="A371" i="7" l="1"/>
  <c r="B372" i="7"/>
  <c r="A372" i="7" l="1"/>
  <c r="B373" i="7"/>
  <c r="B374" i="7" l="1"/>
  <c r="A373" i="7"/>
  <c r="B375" i="7" l="1"/>
  <c r="A374" i="7"/>
  <c r="B376" i="7" l="1"/>
  <c r="A375" i="7"/>
  <c r="B377" i="7" l="1"/>
  <c r="A376" i="7"/>
  <c r="B378" i="7" l="1"/>
  <c r="A377" i="7"/>
  <c r="B379" i="7" l="1"/>
  <c r="A378" i="7"/>
  <c r="B380" i="7" l="1"/>
  <c r="A379" i="7"/>
  <c r="B381" i="7" l="1"/>
  <c r="A380" i="7"/>
  <c r="B382" i="7" l="1"/>
  <c r="A381" i="7"/>
  <c r="B383" i="7" l="1"/>
  <c r="A382" i="7"/>
  <c r="B384" i="7" l="1"/>
  <c r="A383" i="7"/>
  <c r="B385" i="7" l="1"/>
  <c r="A384" i="7"/>
  <c r="B386" i="7" l="1"/>
  <c r="A385" i="7"/>
  <c r="B387" i="7" l="1"/>
  <c r="A386" i="7"/>
  <c r="B388" i="7" l="1"/>
  <c r="A387" i="7"/>
  <c r="B389" i="7" l="1"/>
  <c r="A388" i="7"/>
  <c r="B390" i="7" l="1"/>
  <c r="A389" i="7"/>
  <c r="B391" i="7" l="1"/>
  <c r="A390" i="7"/>
  <c r="B392" i="7" l="1"/>
  <c r="A391" i="7"/>
  <c r="B393" i="7" l="1"/>
  <c r="A392" i="7"/>
  <c r="B394" i="7" l="1"/>
  <c r="A393" i="7"/>
  <c r="B395" i="7" l="1"/>
  <c r="A394" i="7"/>
  <c r="B396" i="7" l="1"/>
  <c r="A395" i="7"/>
  <c r="B397" i="7" l="1"/>
  <c r="A396" i="7"/>
  <c r="B398" i="7" l="1"/>
  <c r="A397" i="7"/>
  <c r="B399" i="7" l="1"/>
  <c r="A398" i="7"/>
  <c r="B400" i="7" l="1"/>
  <c r="A399" i="7"/>
  <c r="B401" i="7" l="1"/>
  <c r="A400" i="7"/>
  <c r="B402" i="7" l="1"/>
  <c r="A401" i="7"/>
  <c r="B403" i="7" l="1"/>
  <c r="A402" i="7"/>
  <c r="B404" i="7" l="1"/>
  <c r="A403" i="7"/>
  <c r="B405" i="7" l="1"/>
  <c r="A404" i="7"/>
  <c r="B406" i="7" l="1"/>
  <c r="A405" i="7"/>
  <c r="B407" i="7" l="1"/>
  <c r="A406" i="7"/>
  <c r="B408" i="7" l="1"/>
  <c r="A407" i="7"/>
  <c r="B409" i="7" l="1"/>
  <c r="A408" i="7"/>
  <c r="B410" i="7" l="1"/>
  <c r="A409" i="7"/>
  <c r="B411" i="7" l="1"/>
  <c r="A410" i="7"/>
  <c r="B412" i="7" l="1"/>
  <c r="A411" i="7"/>
  <c r="B413" i="7" l="1"/>
  <c r="A412" i="7"/>
  <c r="B414" i="7" l="1"/>
  <c r="A413" i="7"/>
  <c r="B415" i="7" l="1"/>
  <c r="A414" i="7"/>
  <c r="B416" i="7" l="1"/>
  <c r="A415" i="7"/>
  <c r="A416" i="7" l="1"/>
  <c r="B417" i="7"/>
  <c r="B418" i="7" l="1"/>
  <c r="A417" i="7"/>
  <c r="B419" i="7" l="1"/>
  <c r="A418" i="7"/>
  <c r="B420" i="7" l="1"/>
  <c r="A419" i="7"/>
  <c r="B421" i="7" l="1"/>
  <c r="A420" i="7"/>
  <c r="B422" i="7" l="1"/>
  <c r="A421" i="7"/>
  <c r="B423" i="7" l="1"/>
  <c r="A422" i="7"/>
  <c r="B424" i="7" l="1"/>
  <c r="A423" i="7"/>
  <c r="B425" i="7" l="1"/>
  <c r="A424" i="7"/>
  <c r="B426" i="7" l="1"/>
  <c r="A425" i="7"/>
  <c r="B427" i="7" l="1"/>
  <c r="A426" i="7"/>
  <c r="B428" i="7" l="1"/>
  <c r="A427" i="7"/>
  <c r="B429" i="7" l="1"/>
  <c r="A428" i="7"/>
  <c r="B430" i="7" l="1"/>
  <c r="A429" i="7"/>
  <c r="B431" i="7" l="1"/>
  <c r="A430" i="7"/>
  <c r="B432" i="7" l="1"/>
  <c r="A431" i="7"/>
  <c r="B433" i="7" l="1"/>
  <c r="A432" i="7"/>
  <c r="B434" i="7" l="1"/>
  <c r="A433" i="7"/>
  <c r="B435" i="7" l="1"/>
  <c r="A434" i="7"/>
  <c r="B436" i="7" l="1"/>
  <c r="A435" i="7"/>
  <c r="B437" i="7" l="1"/>
  <c r="A436" i="7"/>
  <c r="A437" i="7" l="1"/>
  <c r="B438" i="7"/>
  <c r="B439" i="7" l="1"/>
  <c r="A438" i="7"/>
  <c r="B440" i="7" l="1"/>
  <c r="A439" i="7"/>
  <c r="B441" i="7" l="1"/>
  <c r="A440" i="7"/>
  <c r="B442" i="7" l="1"/>
  <c r="A441" i="7"/>
  <c r="B443" i="7" l="1"/>
  <c r="A442" i="7"/>
  <c r="B444" i="7" l="1"/>
  <c r="A443" i="7"/>
  <c r="B445" i="7" l="1"/>
  <c r="A444" i="7"/>
  <c r="B446" i="7" l="1"/>
  <c r="A445" i="7"/>
  <c r="B447" i="7" l="1"/>
  <c r="A446" i="7"/>
  <c r="B448" i="7" l="1"/>
  <c r="A447" i="7"/>
  <c r="B449" i="7" l="1"/>
  <c r="A448" i="7"/>
  <c r="B450" i="7" l="1"/>
  <c r="A449" i="7"/>
  <c r="B451" i="7" l="1"/>
  <c r="A450" i="7"/>
  <c r="B452" i="7" l="1"/>
  <c r="A451" i="7"/>
  <c r="B453" i="7" l="1"/>
  <c r="A452" i="7"/>
  <c r="A453" i="7" l="1"/>
  <c r="G13" i="5"/>
  <c r="F6" i="5"/>
  <c r="F17" i="5"/>
  <c r="I12" i="5"/>
  <c r="D10" i="5"/>
  <c r="F30" i="5"/>
  <c r="F19" i="5"/>
  <c r="I9" i="5"/>
  <c r="I14" i="5"/>
  <c r="D16" i="5"/>
  <c r="F22" i="5"/>
  <c r="F13" i="5"/>
  <c r="H13" i="5"/>
  <c r="G27" i="5"/>
  <c r="F15" i="5"/>
  <c r="F31" i="5"/>
  <c r="I23" i="5"/>
  <c r="H31" i="5"/>
  <c r="H30" i="5"/>
  <c r="H7" i="5"/>
  <c r="F7" i="5"/>
  <c r="I30" i="5"/>
  <c r="F23" i="5"/>
  <c r="G18" i="5"/>
  <c r="E18" i="5"/>
  <c r="D6" i="5"/>
  <c r="E7" i="5"/>
  <c r="I22" i="5"/>
  <c r="I25" i="5"/>
  <c r="E20" i="5"/>
  <c r="D9" i="5"/>
  <c r="E27" i="5"/>
  <c r="I10" i="5"/>
  <c r="I33" i="5"/>
  <c r="E22" i="5"/>
  <c r="D27" i="5"/>
  <c r="D29" i="5"/>
  <c r="H28" i="5"/>
  <c r="F26" i="5"/>
  <c r="D20" i="5"/>
  <c r="G16" i="5"/>
  <c r="H9" i="5"/>
  <c r="G25" i="5"/>
  <c r="D28" i="5"/>
  <c r="I7" i="5"/>
  <c r="F25" i="5"/>
  <c r="E32" i="5"/>
  <c r="D18" i="5"/>
  <c r="H15" i="5"/>
  <c r="F29" i="5"/>
  <c r="F5" i="5"/>
  <c r="F20" i="5"/>
  <c r="G6" i="5"/>
  <c r="H17" i="5"/>
  <c r="D11" i="5"/>
  <c r="F21" i="5"/>
  <c r="F8" i="5"/>
  <c r="G32" i="5"/>
  <c r="H34" i="5"/>
  <c r="I29" i="5"/>
  <c r="D21" i="5"/>
  <c r="H5" i="5"/>
  <c r="G34" i="5"/>
  <c r="H11" i="5"/>
  <c r="I31" i="5"/>
  <c r="E25" i="5"/>
  <c r="D13" i="5"/>
  <c r="G22" i="5"/>
  <c r="I20" i="5"/>
  <c r="E26" i="5"/>
  <c r="E12" i="5"/>
  <c r="E15" i="5"/>
  <c r="G9" i="5"/>
  <c r="G14" i="5"/>
  <c r="E28" i="5"/>
  <c r="I11" i="5"/>
  <c r="D8" i="5"/>
  <c r="I18" i="5"/>
  <c r="F18" i="5"/>
  <c r="H27" i="5"/>
  <c r="G24" i="5"/>
  <c r="D25" i="5"/>
  <c r="I34" i="5"/>
  <c r="F34" i="5"/>
  <c r="H14" i="5"/>
  <c r="G26" i="5"/>
  <c r="E8" i="5"/>
  <c r="D31" i="5"/>
  <c r="E17" i="5"/>
  <c r="F28" i="5"/>
  <c r="G7" i="5"/>
  <c r="H23" i="5"/>
  <c r="E33" i="5"/>
  <c r="F24" i="5"/>
  <c r="D7" i="5"/>
  <c r="H24" i="5"/>
  <c r="H25" i="5"/>
  <c r="D22" i="5"/>
  <c r="G11" i="5"/>
  <c r="F16" i="5"/>
  <c r="H12" i="5"/>
  <c r="H19" i="5"/>
  <c r="H8" i="5"/>
  <c r="G21" i="5"/>
  <c r="F9" i="5"/>
  <c r="E21" i="5"/>
  <c r="E30" i="5"/>
  <c r="H10" i="5"/>
  <c r="D5" i="5"/>
  <c r="D23" i="5"/>
  <c r="G30" i="5"/>
  <c r="H6" i="5"/>
  <c r="F10" i="5"/>
  <c r="E24" i="5"/>
  <c r="F32" i="5"/>
  <c r="G17" i="5"/>
  <c r="H29" i="5"/>
  <c r="F12" i="5"/>
  <c r="I19" i="5"/>
  <c r="G19" i="5"/>
  <c r="D32" i="5"/>
  <c r="I16" i="5"/>
  <c r="H33" i="5"/>
  <c r="H26" i="5"/>
  <c r="D33" i="5"/>
  <c r="D24" i="5"/>
  <c r="I15" i="5"/>
  <c r="H22" i="5"/>
  <c r="I8" i="5"/>
  <c r="E34" i="5"/>
  <c r="E6" i="5"/>
  <c r="E10" i="5"/>
  <c r="H32" i="5"/>
  <c r="D12" i="5"/>
  <c r="D14" i="5"/>
  <c r="D15" i="5"/>
  <c r="F11" i="5"/>
  <c r="G12" i="5"/>
  <c r="D30" i="5"/>
  <c r="D17" i="5"/>
  <c r="I13" i="5"/>
  <c r="F14" i="5"/>
  <c r="H18" i="5"/>
  <c r="G29" i="5"/>
  <c r="G31" i="5"/>
  <c r="E29" i="5"/>
  <c r="I28" i="5"/>
  <c r="D26" i="5"/>
  <c r="G33" i="5"/>
  <c r="E31" i="5"/>
  <c r="F27" i="5"/>
  <c r="G28" i="5"/>
  <c r="I32" i="5"/>
  <c r="I27" i="5"/>
  <c r="G10" i="5"/>
  <c r="E9" i="5"/>
  <c r="G20" i="5"/>
  <c r="H16" i="5"/>
  <c r="I17" i="5"/>
  <c r="I21" i="5"/>
  <c r="I24" i="5"/>
  <c r="E19" i="5"/>
  <c r="E13" i="5"/>
  <c r="H21" i="5"/>
  <c r="I6" i="5"/>
  <c r="D19" i="5"/>
  <c r="G23" i="5"/>
  <c r="H20" i="5"/>
  <c r="E11" i="5"/>
  <c r="E14" i="5"/>
  <c r="G8" i="5"/>
  <c r="E23" i="5"/>
  <c r="G15" i="5"/>
  <c r="D34" i="5"/>
  <c r="I26" i="5"/>
  <c r="F33" i="5"/>
  <c r="I5" i="5"/>
  <c r="E16" i="5"/>
  <c r="G5" i="5"/>
  <c r="E5" i="5"/>
</calcChain>
</file>

<file path=xl/connections.xml><?xml version="1.0" encoding="utf-8"?>
<connections xmlns="http://schemas.openxmlformats.org/spreadsheetml/2006/main">
  <connection id="1" sourceFile="D:\13TH_KOREAN_OLIMPIAD\DATABASE\KOROLIM13.accdb" keepAlive="1" name="KOROLIM13" type="5" refreshedVersion="4" background="1" saveData="1">
    <dbPr connection="Provider=Microsoft.ACE.OLEDB.12.0;User ID=Admin;Data Source=D:\13TH_KOREAN_OLIMPIAD\DATABASE\KOROLIM13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t_user_data_room_list" commandType="3"/>
  </connection>
  <connection id="2" sourceFile="D:\13TH_KOREAN_OLIMPIAD\DATABASE\KOROLIM13.accdb" keepAlive="1" name="KOROLIM131" type="5" refreshedVersion="4" background="1" saveData="1">
    <dbPr connection="Provider=Microsoft.ACE.OLEDB.12.0;User ID=Admin;Data Source=D:\13TH_KOREAN_OLIMPIAD\DATABASE\KOROLIM13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room_list" commandType="3"/>
  </connection>
  <connection id="3" sourceFile="D:\13TH_KOREAN_OLIMPIAD\DATABASE\KOROLIM13.accdb" keepAlive="1" name="KOROLIM132" type="5" refreshedVersion="4" background="1" saveData="1">
    <dbPr connection="Provider=Microsoft.ACE.OLEDB.12.0;User ID=Admin;Data Source=D:\13TH_KOREAN_OLIMPIAD\DATABASE\KOROLIM13.accdb;Mode=ReadWrite;Extended Properties=&quot;&quot;;Jet OLEDB:System database=&quot;&quot;;Jet OLEDB:Registry Path=&quot;&quot;;Jet OLEDB:Engine Type=6;Jet OLEDB:Database Locking Mode=1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TYPE_LIST" commandType="3"/>
  </connection>
</connections>
</file>

<file path=xl/sharedStrings.xml><?xml version="1.0" encoding="utf-8"?>
<sst xmlns="http://schemas.openxmlformats.org/spreadsheetml/2006/main" count="9336" uniqueCount="2358">
  <si>
    <t>s_mainsxam</t>
  </si>
  <si>
    <t>s_id</t>
  </si>
  <si>
    <t>s_school</t>
  </si>
  <si>
    <t>s_grade</t>
  </si>
  <si>
    <t>s_name</t>
  </si>
  <si>
    <t>s_lname</t>
  </si>
  <si>
    <t>s_room</t>
  </si>
  <si>
    <t>고등부</t>
  </si>
  <si>
    <t>KO1300043</t>
  </si>
  <si>
    <t>23-р сургууль</t>
  </si>
  <si>
    <t>Khangarid</t>
  </si>
  <si>
    <t>Chinguun</t>
  </si>
  <si>
    <t>KO1300175</t>
  </si>
  <si>
    <t>Enkhbayar</t>
  </si>
  <si>
    <t>Dulguun</t>
  </si>
  <si>
    <t>KO1300173</t>
  </si>
  <si>
    <t>Gantulga</t>
  </si>
  <si>
    <t>Kherlen</t>
  </si>
  <si>
    <t>KO1300055</t>
  </si>
  <si>
    <t>Tsenguun</t>
  </si>
  <si>
    <t>KO1300394</t>
  </si>
  <si>
    <t>Amarsaikhan</t>
  </si>
  <si>
    <t>Ulzii enkh</t>
  </si>
  <si>
    <t>KO1300237</t>
  </si>
  <si>
    <t>Мөнхтогоо</t>
  </si>
  <si>
    <t>Алтанбагана</t>
  </si>
  <si>
    <t>KO1300174</t>
  </si>
  <si>
    <t>Бэхбат</t>
  </si>
  <si>
    <t>Алтаншагай</t>
  </si>
  <si>
    <t>KO1300252</t>
  </si>
  <si>
    <t>Мэнд-Амар</t>
  </si>
  <si>
    <t>Анужин</t>
  </si>
  <si>
    <t>KO1300456</t>
  </si>
  <si>
    <t>Гэрэлт Ирээдүй бүрэн дунд сургууль</t>
  </si>
  <si>
    <t>Пүрэвдорж</t>
  </si>
  <si>
    <t>KO1300458</t>
  </si>
  <si>
    <t>Баасанжав</t>
  </si>
  <si>
    <t>KO1300083</t>
  </si>
  <si>
    <t>Батсуурь</t>
  </si>
  <si>
    <t>Анунгоо</t>
  </si>
  <si>
    <t>KO1300176</t>
  </si>
  <si>
    <t>Отгонжаргал</t>
  </si>
  <si>
    <t>Анхбаяр</t>
  </si>
  <si>
    <t>KO1300080</t>
  </si>
  <si>
    <t>18-р сургууль</t>
  </si>
  <si>
    <t>Саруул</t>
  </si>
  <si>
    <t>Анхцэцэг</t>
  </si>
  <si>
    <t>KO1300250</t>
  </si>
  <si>
    <t>НЕБ Улаанбаатар сургууль</t>
  </si>
  <si>
    <t>Мөнхбаатар</t>
  </si>
  <si>
    <t>Байгал</t>
  </si>
  <si>
    <t>KO1300453</t>
  </si>
  <si>
    <t>Даваадорж</t>
  </si>
  <si>
    <t>Бат-Ундрах</t>
  </si>
  <si>
    <t>KO1300258</t>
  </si>
  <si>
    <t>Хурцбаатар</t>
  </si>
  <si>
    <t>Биндэръяа</t>
  </si>
  <si>
    <t>KO1300093</t>
  </si>
  <si>
    <t>Хүрээ тулга</t>
  </si>
  <si>
    <t>С.</t>
  </si>
  <si>
    <t>Бум-Аюуш</t>
  </si>
  <si>
    <t>KO1300387</t>
  </si>
  <si>
    <t>Монгени Цогцолбор сургууль</t>
  </si>
  <si>
    <t>Гантөмөр</t>
  </si>
  <si>
    <t>Буянхишиг</t>
  </si>
  <si>
    <t>KO1300256</t>
  </si>
  <si>
    <t>Амарсанаа</t>
  </si>
  <si>
    <t>Бүжинлхам</t>
  </si>
  <si>
    <t>KO1300267</t>
  </si>
  <si>
    <t>Баясал</t>
  </si>
  <si>
    <t>Бүжмаа</t>
  </si>
  <si>
    <t>KO1300103</t>
  </si>
  <si>
    <t>Батбаяр</t>
  </si>
  <si>
    <t>Гүнжидмаа</t>
  </si>
  <si>
    <t>KO1300196</t>
  </si>
  <si>
    <t>Доржханд</t>
  </si>
  <si>
    <t>KO1300079</t>
  </si>
  <si>
    <t>Дөлгөөн</t>
  </si>
  <si>
    <t>KO1300266</t>
  </si>
  <si>
    <t>Энхтайван</t>
  </si>
  <si>
    <t>KO1300168</t>
  </si>
  <si>
    <t>34-сургууль</t>
  </si>
  <si>
    <t>Тунгалагтамир</t>
  </si>
  <si>
    <t>Дэлгэрбаян</t>
  </si>
  <si>
    <t>KO1300147</t>
  </si>
  <si>
    <t>Буянбадрах</t>
  </si>
  <si>
    <t>Есүй</t>
  </si>
  <si>
    <t>KO1300388</t>
  </si>
  <si>
    <t>Батзаяа</t>
  </si>
  <si>
    <t>Жаргалмаа</t>
  </si>
  <si>
    <t>KO1300085</t>
  </si>
  <si>
    <t>Энхтуяа</t>
  </si>
  <si>
    <t>Идэрбаяр</t>
  </si>
  <si>
    <t>KO1300479</t>
  </si>
  <si>
    <t>Болд</t>
  </si>
  <si>
    <t>Мааралгуа</t>
  </si>
  <si>
    <t>KO1300203</t>
  </si>
  <si>
    <t>Бат-Эрдэнэ</t>
  </si>
  <si>
    <t>Марал</t>
  </si>
  <si>
    <t>KO1300207</t>
  </si>
  <si>
    <t>Оргил</t>
  </si>
  <si>
    <t>Мишээл</t>
  </si>
  <si>
    <t>KO1300242</t>
  </si>
  <si>
    <t>Төрмөнх</t>
  </si>
  <si>
    <t>KO1300331</t>
  </si>
  <si>
    <t>далайбаатар</t>
  </si>
  <si>
    <t>мөнх-ану</t>
  </si>
  <si>
    <t>KO1300086</t>
  </si>
  <si>
    <t>Мөнхбат</t>
  </si>
  <si>
    <t>Мөнх-Оргил</t>
  </si>
  <si>
    <t>KO1300243</t>
  </si>
  <si>
    <t>Ганзул</t>
  </si>
  <si>
    <t>Мөнх-оргил</t>
  </si>
  <si>
    <t>KO1300241</t>
  </si>
  <si>
    <t>Баярбилэг</t>
  </si>
  <si>
    <t>Мөнхжин</t>
  </si>
  <si>
    <t>KO1300223</t>
  </si>
  <si>
    <t>Ганбат</t>
  </si>
  <si>
    <t>Мөнхцэцэг</t>
  </si>
  <si>
    <t>KO1300318</t>
  </si>
  <si>
    <t>буянт-ухаа цогцолбор сургууль</t>
  </si>
  <si>
    <t>Хүрэлчулуун</t>
  </si>
  <si>
    <t>Мөнхчимэг</t>
  </si>
  <si>
    <t>KO1300149</t>
  </si>
  <si>
    <t>Пүрэвбаяр</t>
  </si>
  <si>
    <t>Намуун</t>
  </si>
  <si>
    <t>KO1300056</t>
  </si>
  <si>
    <t>Эрдэнэбилэг</t>
  </si>
  <si>
    <t>Намуунзаяа</t>
  </si>
  <si>
    <t>KO1300148</t>
  </si>
  <si>
    <t>Дамирансүрэн</t>
  </si>
  <si>
    <t>Нансалмаа</t>
  </si>
  <si>
    <t>KO1300248</t>
  </si>
  <si>
    <t>Гёнг Ха</t>
  </si>
  <si>
    <t>Наран</t>
  </si>
  <si>
    <t>KO1300221</t>
  </si>
  <si>
    <t>Ганболд</t>
  </si>
  <si>
    <t>Номин</t>
  </si>
  <si>
    <t>KO1300218</t>
  </si>
  <si>
    <t>Номин-эрдэнэ</t>
  </si>
  <si>
    <t>KO1300233</t>
  </si>
  <si>
    <t>KO1300260</t>
  </si>
  <si>
    <t>Сүхбаатар</t>
  </si>
  <si>
    <t>Номин-Эрдэнэ</t>
  </si>
  <si>
    <t>KO1300060</t>
  </si>
  <si>
    <t>Нямцэнд</t>
  </si>
  <si>
    <t>KO1300470</t>
  </si>
  <si>
    <t>Индра</t>
  </si>
  <si>
    <t>Одзаяа</t>
  </si>
  <si>
    <t>KO1300204</t>
  </si>
  <si>
    <t>Галбадрах</t>
  </si>
  <si>
    <t>Оюу Эрдэнэ</t>
  </si>
  <si>
    <t>KO1300142</t>
  </si>
  <si>
    <t>Ганзориг</t>
  </si>
  <si>
    <t>Оюу-Сувд</t>
  </si>
  <si>
    <t>KO1300236</t>
  </si>
  <si>
    <t>Эрдэнэхүү</t>
  </si>
  <si>
    <t>Оюун-эрдэнэ</t>
  </si>
  <si>
    <t>KO1300239</t>
  </si>
  <si>
    <t>Пүрэвдэмбэрэл</t>
  </si>
  <si>
    <t>Оюундэлгэр</t>
  </si>
  <si>
    <t>KO1300081</t>
  </si>
  <si>
    <t>Доржрагчаа</t>
  </si>
  <si>
    <t>Сансарбаяр</t>
  </si>
  <si>
    <t>KO1300205</t>
  </si>
  <si>
    <t>Санчир</t>
  </si>
  <si>
    <t>KO1300082</t>
  </si>
  <si>
    <t>Санчирбаяр</t>
  </si>
  <si>
    <t>KO1300171</t>
  </si>
  <si>
    <t>Оч</t>
  </si>
  <si>
    <t>Содбилэг</t>
  </si>
  <si>
    <t>KO1300238</t>
  </si>
  <si>
    <t>Баасансүрэн</t>
  </si>
  <si>
    <t>KO1300240</t>
  </si>
  <si>
    <t>Энх-Амгалан</t>
  </si>
  <si>
    <t>Солонго</t>
  </si>
  <si>
    <t>KO1300206</t>
  </si>
  <si>
    <t>Батдорж</t>
  </si>
  <si>
    <t>Тавилан</t>
  </si>
  <si>
    <t>KO1300459</t>
  </si>
  <si>
    <t>Төгстогтох</t>
  </si>
  <si>
    <t>Тэгшзаяа</t>
  </si>
  <si>
    <t>KO1300212</t>
  </si>
  <si>
    <t>Чимэгбаатар</t>
  </si>
  <si>
    <t>Тэмүүжин</t>
  </si>
  <si>
    <t>KO1300146</t>
  </si>
  <si>
    <t>Баянмѳнх</t>
  </si>
  <si>
    <t>Ундрал</t>
  </si>
  <si>
    <t>KO1300270</t>
  </si>
  <si>
    <t>Энхбаясгалан</t>
  </si>
  <si>
    <t>Урангуа</t>
  </si>
  <si>
    <t>KO1300094</t>
  </si>
  <si>
    <t>П.</t>
  </si>
  <si>
    <t>Урьхан</t>
  </si>
  <si>
    <t>KO1300084</t>
  </si>
  <si>
    <t>Ганбадрах</t>
  </si>
  <si>
    <t>Ууганбадрах</t>
  </si>
  <si>
    <t>KO1300231</t>
  </si>
  <si>
    <t>пүрэвсүрэн</t>
  </si>
  <si>
    <t>Учрал</t>
  </si>
  <si>
    <t>KO1300234</t>
  </si>
  <si>
    <t>Пүрэвсүрэн</t>
  </si>
  <si>
    <t>KO1300376</t>
  </si>
  <si>
    <t>Гантулга</t>
  </si>
  <si>
    <t>KO1300096</t>
  </si>
  <si>
    <t>Ц.</t>
  </si>
  <si>
    <t>Уянга</t>
  </si>
  <si>
    <t>KO1300228</t>
  </si>
  <si>
    <t>Сансарбилэг</t>
  </si>
  <si>
    <t>Үүрийнтуяа</t>
  </si>
  <si>
    <t>KO1300232</t>
  </si>
  <si>
    <t>Басбаяр</t>
  </si>
  <si>
    <t>Халиун</t>
  </si>
  <si>
    <t>KO1300455</t>
  </si>
  <si>
    <t>Алтанхуяг</t>
  </si>
  <si>
    <t>Хонгорзул</t>
  </si>
  <si>
    <t>KO1300078</t>
  </si>
  <si>
    <t>Батзориг</t>
  </si>
  <si>
    <t>Хулан</t>
  </si>
  <si>
    <t>KO1300244</t>
  </si>
  <si>
    <t>Балдорж</t>
  </si>
  <si>
    <t>KO1300348</t>
  </si>
  <si>
    <t>Батжаргал</t>
  </si>
  <si>
    <t>KO1300502</t>
  </si>
  <si>
    <t>23</t>
  </si>
  <si>
    <t>Алтанцэцэг</t>
  </si>
  <si>
    <t>KO1300089</t>
  </si>
  <si>
    <t>А.</t>
  </si>
  <si>
    <t>Хүслэн</t>
  </si>
  <si>
    <t>KO1300144</t>
  </si>
  <si>
    <t>Санчирдаваа</t>
  </si>
  <si>
    <t>KO1300202</t>
  </si>
  <si>
    <t>Дэлгэр-Очир</t>
  </si>
  <si>
    <t>KO1300209</t>
  </si>
  <si>
    <t>Баасандорж</t>
  </si>
  <si>
    <t>KO1300334</t>
  </si>
  <si>
    <t>уянга</t>
  </si>
  <si>
    <t>хүслэн</t>
  </si>
  <si>
    <t>KO1300141</t>
  </si>
  <si>
    <t>Нармандах</t>
  </si>
  <si>
    <t>Цацралт</t>
  </si>
  <si>
    <t>KO1300172</t>
  </si>
  <si>
    <t>Цэцгээ</t>
  </si>
  <si>
    <t>Цэлмэг</t>
  </si>
  <si>
    <t>KO1300100</t>
  </si>
  <si>
    <t>Д.</t>
  </si>
  <si>
    <t>Цэнгэлмаа</t>
  </si>
  <si>
    <t>KO1300101</t>
  </si>
  <si>
    <t>Цэцэгсүрэн</t>
  </si>
  <si>
    <t>KO1300249</t>
  </si>
  <si>
    <t>Сосорбарам</t>
  </si>
  <si>
    <t>Чойжилсүрэн</t>
  </si>
  <si>
    <t>KO1300377</t>
  </si>
  <si>
    <t>Мандах- Эрэн</t>
  </si>
  <si>
    <t>Эмүжин</t>
  </si>
  <si>
    <t>KO1300092</t>
  </si>
  <si>
    <t>Энх-Учрал</t>
  </si>
  <si>
    <t>KO1300215</t>
  </si>
  <si>
    <t>Номоо</t>
  </si>
  <si>
    <t>Энхгэрэл</t>
  </si>
  <si>
    <t>KO1300460</t>
  </si>
  <si>
    <t>Тунсаг</t>
  </si>
  <si>
    <t>Энхжаргал</t>
  </si>
  <si>
    <t>KO1300179</t>
  </si>
  <si>
    <t>Эрдэнэбат</t>
  </si>
  <si>
    <t>Энхжин</t>
  </si>
  <si>
    <t>KO1300224</t>
  </si>
  <si>
    <t>KO1300165</t>
  </si>
  <si>
    <t>Мөнхтулга</t>
  </si>
  <si>
    <t>Энхмарал</t>
  </si>
  <si>
    <t>KO1300337</t>
  </si>
  <si>
    <t>батсүх</t>
  </si>
  <si>
    <t>энхнаран</t>
  </si>
  <si>
    <t>KO1300457</t>
  </si>
  <si>
    <t>Баярдэлгэр</t>
  </si>
  <si>
    <t>Эрдэнэзаяа</t>
  </si>
  <si>
    <t>KO1300268</t>
  </si>
  <si>
    <t>Хайдавжий</t>
  </si>
  <si>
    <t>Эрдэнэсүрэн</t>
  </si>
  <si>
    <t>KO1300077</t>
  </si>
  <si>
    <t>Эрхэмжаргал</t>
  </si>
  <si>
    <t>KO1300058</t>
  </si>
  <si>
    <t>Шатар</t>
  </si>
  <si>
    <t>Ялгуун</t>
  </si>
  <si>
    <t>KO1300099</t>
  </si>
  <si>
    <t>Ж.</t>
  </si>
  <si>
    <t>Янжинлхам</t>
  </si>
  <si>
    <t>유학 고등부</t>
  </si>
  <si>
    <t>KO1300473</t>
  </si>
  <si>
    <t>Galbadrakh</t>
  </si>
  <si>
    <t>Buyandelger</t>
  </si>
  <si>
    <t>KO1300137</t>
  </si>
  <si>
    <t>Munkhbold</t>
  </si>
  <si>
    <t>Khanna</t>
  </si>
  <si>
    <t>KO1300476</t>
  </si>
  <si>
    <t>Nomin-Erdene</t>
  </si>
  <si>
    <t>KO1300273</t>
  </si>
  <si>
    <t>Отгонбаатар</t>
  </si>
  <si>
    <t>KO1300028</t>
  </si>
  <si>
    <t>Мөнх-эрдэнэ</t>
  </si>
  <si>
    <t>Амен</t>
  </si>
  <si>
    <t>KO1300076</t>
  </si>
  <si>
    <t>Батболд</t>
  </si>
  <si>
    <t>Билгүүн</t>
  </si>
  <si>
    <t>KO1300091</t>
  </si>
  <si>
    <t>Болоржин</t>
  </si>
  <si>
    <t>KO1300227</t>
  </si>
  <si>
    <t>Хүрэлбат</t>
  </si>
  <si>
    <t>Ганцэцэг</t>
  </si>
  <si>
    <t>KO1300265</t>
  </si>
  <si>
    <t>Баттөр</t>
  </si>
  <si>
    <t>Дамдинпүрэв</t>
  </si>
  <si>
    <t>KO1300222</t>
  </si>
  <si>
    <t>КИМ</t>
  </si>
  <si>
    <t>Даниел</t>
  </si>
  <si>
    <t>KO1300339</t>
  </si>
  <si>
    <t>77-р сургууль</t>
  </si>
  <si>
    <t>Чүлтэмцэрэн</t>
  </si>
  <si>
    <t>KO1300095</t>
  </si>
  <si>
    <t>Еэжин</t>
  </si>
  <si>
    <t>KO1300253</t>
  </si>
  <si>
    <t>Жин Кю</t>
  </si>
  <si>
    <t>Жи Сү</t>
  </si>
  <si>
    <t>KO1300259</t>
  </si>
  <si>
    <t>Жин Кюу</t>
  </si>
  <si>
    <t>Жон Сү</t>
  </si>
  <si>
    <t>KO1300396</t>
  </si>
  <si>
    <t>Ариунбилэг</t>
  </si>
  <si>
    <t>Золбоот</t>
  </si>
  <si>
    <t>KO1300378</t>
  </si>
  <si>
    <t>Базарваань</t>
  </si>
  <si>
    <t>Зүчи</t>
  </si>
  <si>
    <t>KO1300145</t>
  </si>
  <si>
    <t>KO1300269</t>
  </si>
  <si>
    <t>Баатархүү</t>
  </si>
  <si>
    <t>Маралаа</t>
  </si>
  <si>
    <t>KO1300098</t>
  </si>
  <si>
    <t>Б.</t>
  </si>
  <si>
    <t>KO1300333</t>
  </si>
  <si>
    <t>цолмонбаяр</t>
  </si>
  <si>
    <t>намуунзул</t>
  </si>
  <si>
    <t>KO1300143</t>
  </si>
  <si>
    <t>Баярсайхан</t>
  </si>
  <si>
    <t>Нандинцэцэг</t>
  </si>
  <si>
    <t>KO1300074</t>
  </si>
  <si>
    <t>Наранбаатар</t>
  </si>
  <si>
    <t>Нарангоо</t>
  </si>
  <si>
    <t>KO1300271</t>
  </si>
  <si>
    <t>Наранзул</t>
  </si>
  <si>
    <t>KO1300229</t>
  </si>
  <si>
    <t>Галбаяр</t>
  </si>
  <si>
    <t>KO1300392</t>
  </si>
  <si>
    <t>Самбуу</t>
  </si>
  <si>
    <t>Пүрэвжаргал</t>
  </si>
  <si>
    <t>KO1300035</t>
  </si>
  <si>
    <t>Ариунбат</t>
  </si>
  <si>
    <t>Сарнай</t>
  </si>
  <si>
    <t>KO1300075</t>
  </si>
  <si>
    <t>Ууганбаяр</t>
  </si>
  <si>
    <t>Саруулцэцэг</t>
  </si>
  <si>
    <t>KO1300151</t>
  </si>
  <si>
    <t>Алтансүх</t>
  </si>
  <si>
    <t>Соёмбо</t>
  </si>
  <si>
    <t>KO1300213</t>
  </si>
  <si>
    <t>Жинху</t>
  </si>
  <si>
    <t>Сонми</t>
  </si>
  <si>
    <t>KO1300296</t>
  </si>
  <si>
    <t>Буян-Очир</t>
  </si>
  <si>
    <t>Сугарсүрэн</t>
  </si>
  <si>
    <t>KO1300261</t>
  </si>
  <si>
    <t>Юн Жүн</t>
  </si>
  <si>
    <t>Та Ин</t>
  </si>
  <si>
    <t>KO1300025</t>
  </si>
  <si>
    <t>Шинэсанаа</t>
  </si>
  <si>
    <t>Танан</t>
  </si>
  <si>
    <t>KO1300057</t>
  </si>
  <si>
    <t>Түвшин</t>
  </si>
  <si>
    <t>KO1300150</t>
  </si>
  <si>
    <t>Баяр</t>
  </si>
  <si>
    <t>KO1300059</t>
  </si>
  <si>
    <t>Даланбаатар</t>
  </si>
  <si>
    <t>Ханмөрөн</t>
  </si>
  <si>
    <t>KO1300053</t>
  </si>
  <si>
    <t>Дэлгэрмандах</t>
  </si>
  <si>
    <t>KO1300018</t>
  </si>
  <si>
    <t>Даваасамбуу</t>
  </si>
  <si>
    <t>KO1300338</t>
  </si>
  <si>
    <t>буян-очир</t>
  </si>
  <si>
    <t>KO1300235</t>
  </si>
  <si>
    <t>Батѳлзий</t>
  </si>
  <si>
    <t>цалгиун</t>
  </si>
  <si>
    <t>KO1300097</t>
  </si>
  <si>
    <t>Цэлмүүн</t>
  </si>
  <si>
    <t>KO1300289</t>
  </si>
  <si>
    <t>ЧИНГҮН</t>
  </si>
  <si>
    <t>KO1300090</t>
  </si>
  <si>
    <t>Э.</t>
  </si>
  <si>
    <t>KO1300262</t>
  </si>
  <si>
    <t>Кван Хо</t>
  </si>
  <si>
    <t>Энх-Оюу</t>
  </si>
  <si>
    <t>KO1300491</t>
  </si>
  <si>
    <t>Одхүү</t>
  </si>
  <si>
    <t>KO1300380</t>
  </si>
  <si>
    <t>Ядамсүрэн</t>
  </si>
  <si>
    <t>Энэрэл</t>
  </si>
  <si>
    <t>KO1300487</t>
  </si>
  <si>
    <t>Мөнхжаргал</t>
  </si>
  <si>
    <t>Эрдэнэбуян</t>
  </si>
  <si>
    <t>KO1300226</t>
  </si>
  <si>
    <t>Ган эрдэнэ</t>
  </si>
  <si>
    <t>Эрмүүн</t>
  </si>
  <si>
    <t>유학 중등부</t>
  </si>
  <si>
    <t>KO1300130</t>
  </si>
  <si>
    <t>Шинэ-Амар</t>
  </si>
  <si>
    <t>Амар-Эрдэнэ</t>
  </si>
  <si>
    <t>KO1300486</t>
  </si>
  <si>
    <t>Болор-Эрдэнэ</t>
  </si>
  <si>
    <t>Амирлан</t>
  </si>
  <si>
    <t>KO1300285</t>
  </si>
  <si>
    <t>Жаргалсайхан</t>
  </si>
  <si>
    <t>Ананд</t>
  </si>
  <si>
    <t>KO1300480</t>
  </si>
  <si>
    <t>Мягмарсүрэн</t>
  </si>
  <si>
    <t>KO1300071</t>
  </si>
  <si>
    <t>Ашид-Эрдэнэ</t>
  </si>
  <si>
    <t>KO1300320</t>
  </si>
  <si>
    <t>оюунбилэг</t>
  </si>
  <si>
    <t>билгүүдэй</t>
  </si>
  <si>
    <t>KO1300031</t>
  </si>
  <si>
    <t>Гонгоржав</t>
  </si>
  <si>
    <t>KO1300088</t>
  </si>
  <si>
    <t>Шинэбаяр</t>
  </si>
  <si>
    <t>KO1300316</t>
  </si>
  <si>
    <t>отгонбаяр</t>
  </si>
  <si>
    <t>билгүүн</t>
  </si>
  <si>
    <t>KO1300340</t>
  </si>
  <si>
    <t>Төгсжаргал</t>
  </si>
  <si>
    <t>Буманжаргал</t>
  </si>
  <si>
    <t>KO1300451</t>
  </si>
  <si>
    <t>1-р сургууль</t>
  </si>
  <si>
    <t>Эрэдэн-Очир</t>
  </si>
  <si>
    <t>KO1300112</t>
  </si>
  <si>
    <t>Арья</t>
  </si>
  <si>
    <t>Далай-цэрэн</t>
  </si>
  <si>
    <t>KO1300382</t>
  </si>
  <si>
    <t>Алтанхонх</t>
  </si>
  <si>
    <t>KO1300210</t>
  </si>
  <si>
    <t>СОНЮУНГ</t>
  </si>
  <si>
    <t>ЖҮ</t>
  </si>
  <si>
    <t>KO1300500</t>
  </si>
  <si>
    <t>И Дун гү</t>
  </si>
  <si>
    <t>Ин Ёон</t>
  </si>
  <si>
    <t>KO1300116</t>
  </si>
  <si>
    <t>Манлайбаатар</t>
  </si>
  <si>
    <t>KO1300182</t>
  </si>
  <si>
    <t>Мөнх-Ирээдүй</t>
  </si>
  <si>
    <t>Маргад-Эрдэнэ</t>
  </si>
  <si>
    <t>KO1300272</t>
  </si>
  <si>
    <t>Бат-Отгон</t>
  </si>
  <si>
    <t>KO1300322</t>
  </si>
  <si>
    <t>буянхишиг</t>
  </si>
  <si>
    <t>мишээл</t>
  </si>
  <si>
    <t>KO1300326</t>
  </si>
  <si>
    <t>жиёл</t>
  </si>
  <si>
    <t>KO1300484</t>
  </si>
  <si>
    <t>Мөнгөнжигүүр</t>
  </si>
  <si>
    <t>KO1300341</t>
  </si>
  <si>
    <t>Мөнгөншагай</t>
  </si>
  <si>
    <t>KO1300139</t>
  </si>
  <si>
    <t>ЦОЛМОНБАЯР</t>
  </si>
  <si>
    <t>НАИДИН</t>
  </si>
  <si>
    <t>KO1300113</t>
  </si>
  <si>
    <t>KO1300105</t>
  </si>
  <si>
    <t>Нандин-Эрдэнэ</t>
  </si>
  <si>
    <t>KO1300386</t>
  </si>
  <si>
    <t>Зоригтбаатар</t>
  </si>
  <si>
    <t>НандинЭрдэнэ</t>
  </si>
  <si>
    <t>KO1300427</t>
  </si>
  <si>
    <t>Номингоо</t>
  </si>
  <si>
    <t>KO1300117</t>
  </si>
  <si>
    <t>Сүх-Очир</t>
  </si>
  <si>
    <t>Сансар</t>
  </si>
  <si>
    <t>KO1300425</t>
  </si>
  <si>
    <t>KO1300358</t>
  </si>
  <si>
    <t>Сонинбаатар</t>
  </si>
  <si>
    <t>Санчирмаа</t>
  </si>
  <si>
    <t>KO1300064</t>
  </si>
  <si>
    <t>Хүрэлжанжин</t>
  </si>
  <si>
    <t>KO1300352</t>
  </si>
  <si>
    <t>Мөнхзаяа</t>
  </si>
  <si>
    <t>Сийлэн</t>
  </si>
  <si>
    <t>KO1300329</t>
  </si>
  <si>
    <t>янсик</t>
  </si>
  <si>
    <t>сонсү</t>
  </si>
  <si>
    <t>KO1300127</t>
  </si>
  <si>
    <t>Түвшинжаргал</t>
  </si>
  <si>
    <t>Тамир</t>
  </si>
  <si>
    <t>KO1300286</t>
  </si>
  <si>
    <t>Байгалмаа</t>
  </si>
  <si>
    <t>KO1300129</t>
  </si>
  <si>
    <t>Туул</t>
  </si>
  <si>
    <t>Төгөлдөр</t>
  </si>
  <si>
    <t>KO1300183</t>
  </si>
  <si>
    <t>ТөгсЭрдэнэ</t>
  </si>
  <si>
    <t>KO1300047</t>
  </si>
  <si>
    <t>Мөнхтуул</t>
  </si>
  <si>
    <t>KO1300324</t>
  </si>
  <si>
    <t>Гюүнжин</t>
  </si>
  <si>
    <t>KO1300483</t>
  </si>
  <si>
    <t>Тэмүүлэн</t>
  </si>
  <si>
    <t>KO1300170</t>
  </si>
  <si>
    <t>Мөнхболд</t>
  </si>
  <si>
    <t>Үүрийнцолмон</t>
  </si>
  <si>
    <t>KO1300336</t>
  </si>
  <si>
    <t>Баттулга</t>
  </si>
  <si>
    <t>KO1300138</t>
  </si>
  <si>
    <t>ХУЛАН</t>
  </si>
  <si>
    <t>KO1300111</t>
  </si>
  <si>
    <t>KO1300310</t>
  </si>
  <si>
    <t>алтанхуяг</t>
  </si>
  <si>
    <t>KO1300281</t>
  </si>
  <si>
    <t>Энхбаатар</t>
  </si>
  <si>
    <t>KO1300140</t>
  </si>
  <si>
    <t>Чинүжин</t>
  </si>
  <si>
    <t>KO1300197</t>
  </si>
  <si>
    <t>Цагаан</t>
  </si>
  <si>
    <t>KO1300371</t>
  </si>
  <si>
    <t>Батцэнгэл</t>
  </si>
  <si>
    <t>KO1300306</t>
  </si>
  <si>
    <t>Эгэлзаяа</t>
  </si>
  <si>
    <t>Энхмандах</t>
  </si>
  <si>
    <t>KO1300313</t>
  </si>
  <si>
    <t>Дашзэвэг</t>
  </si>
  <si>
    <t>KO1300030</t>
  </si>
  <si>
    <t>중등부</t>
  </si>
  <si>
    <t>KO1300026</t>
  </si>
  <si>
    <t>Munkhbaatar</t>
  </si>
  <si>
    <t>Unu-erdene</t>
  </si>
  <si>
    <t>KO1300442</t>
  </si>
  <si>
    <t>Хос-Уянга дунд сургууль</t>
  </si>
  <si>
    <t>Агиймаа</t>
  </si>
  <si>
    <t>KO1300430</t>
  </si>
  <si>
    <t>Лхагвасүрэн</t>
  </si>
  <si>
    <t>Азжаргал</t>
  </si>
  <si>
    <t>KO1300389</t>
  </si>
  <si>
    <t>Амармандах</t>
  </si>
  <si>
    <t>Амартүшиг</t>
  </si>
  <si>
    <t>KO1300448</t>
  </si>
  <si>
    <t>Бат-Орших</t>
  </si>
  <si>
    <t>Амина</t>
  </si>
  <si>
    <t>KO1300153</t>
  </si>
  <si>
    <t>KO1300155</t>
  </si>
  <si>
    <t>Нямжаргал</t>
  </si>
  <si>
    <t>KO1300449</t>
  </si>
  <si>
    <t>Анар</t>
  </si>
  <si>
    <t>KO1300319</t>
  </si>
  <si>
    <t>Амартайван</t>
  </si>
  <si>
    <t>Анударь</t>
  </si>
  <si>
    <t>KO1300343</t>
  </si>
  <si>
    <t>KO1300314</t>
  </si>
  <si>
    <t>Түмэнбат</t>
  </si>
  <si>
    <t>KO1300462</t>
  </si>
  <si>
    <t>KO1300445</t>
  </si>
  <si>
    <t>Анхзаяа</t>
  </si>
  <si>
    <t>KO1300023</t>
  </si>
  <si>
    <t>Төрбат</t>
  </si>
  <si>
    <t>Ариунболор</t>
  </si>
  <si>
    <t>KO1300301</t>
  </si>
  <si>
    <t>Мөнхзул</t>
  </si>
  <si>
    <t>Ариунжаргал</t>
  </si>
  <si>
    <t>KO1300443</t>
  </si>
  <si>
    <t>Ганбаяр</t>
  </si>
  <si>
    <t>Ариунзул</t>
  </si>
  <si>
    <t>KO1300304</t>
  </si>
  <si>
    <t>Галт</t>
  </si>
  <si>
    <t>Ариунцэцэг</t>
  </si>
  <si>
    <t>KO1300299</t>
  </si>
  <si>
    <t>Ариунчимэг</t>
  </si>
  <si>
    <t>KO1300297</t>
  </si>
  <si>
    <t>Энхбат</t>
  </si>
  <si>
    <t>Ашидмөнх</t>
  </si>
  <si>
    <t>KO1300180</t>
  </si>
  <si>
    <t>Чойжилжав</t>
  </si>
  <si>
    <t>Бадар-Ууган</t>
  </si>
  <si>
    <t>KO1300465</t>
  </si>
  <si>
    <t>Хатанбаатар</t>
  </si>
  <si>
    <t>KO1300288</t>
  </si>
  <si>
    <t>Өлзийбат</t>
  </si>
  <si>
    <t>KO1300468</t>
  </si>
  <si>
    <t>Баттүшиг</t>
  </si>
  <si>
    <t>KO1300325</t>
  </si>
  <si>
    <t>Лувсанбат</t>
  </si>
  <si>
    <t>Батчимэг</t>
  </si>
  <si>
    <t>KO1300327</t>
  </si>
  <si>
    <t>Баярчимэг</t>
  </si>
  <si>
    <t>KO1300156</t>
  </si>
  <si>
    <t>Ариунсайхан</t>
  </si>
  <si>
    <t>KO1300157</t>
  </si>
  <si>
    <t>Отгонтөмөр</t>
  </si>
  <si>
    <t>KO1300429</t>
  </si>
  <si>
    <t>KO1300159</t>
  </si>
  <si>
    <t>Түвшинбаатар</t>
  </si>
  <si>
    <t>Билгүүнзаяа</t>
  </si>
  <si>
    <t>KO1300344</t>
  </si>
  <si>
    <t>Нямсүрэн</t>
  </si>
  <si>
    <t>Болортуул</t>
  </si>
  <si>
    <t>KO1300109</t>
  </si>
  <si>
    <t>Болоршүүдэр</t>
  </si>
  <si>
    <t>KO1300154</t>
  </si>
  <si>
    <t>Дэлгэрэх</t>
  </si>
  <si>
    <t>Буяндэлгэр</t>
  </si>
  <si>
    <t>KO1300345</t>
  </si>
  <si>
    <t>KO1300391</t>
  </si>
  <si>
    <t>Гантөр</t>
  </si>
  <si>
    <t>KO1300463</t>
  </si>
  <si>
    <t>Баярсүх</t>
  </si>
  <si>
    <t>Гийгэхнаран</t>
  </si>
  <si>
    <t>KO1300277</t>
  </si>
  <si>
    <t>түмэнжаргал</t>
  </si>
  <si>
    <t>гэрэлзаяа</t>
  </si>
  <si>
    <t>KO1300309</t>
  </si>
  <si>
    <t>Амарбаян</t>
  </si>
  <si>
    <t>Гэрэлтсарнай</t>
  </si>
  <si>
    <t>KO1300440</t>
  </si>
  <si>
    <t>Гэрэлчулуун</t>
  </si>
  <si>
    <t>KO1300426</t>
  </si>
  <si>
    <t>Базарсад</t>
  </si>
  <si>
    <t>Дарханбаатар</t>
  </si>
  <si>
    <t>KO1300274</t>
  </si>
  <si>
    <t>Дашренчин</t>
  </si>
  <si>
    <t>KO1300107</t>
  </si>
  <si>
    <t>Лхагва-Очир</t>
  </si>
  <si>
    <t>KO1300450</t>
  </si>
  <si>
    <t>Чинбат</t>
  </si>
  <si>
    <t>Итгэл</t>
  </si>
  <si>
    <t>KO1300246</t>
  </si>
  <si>
    <t>Батхүү</t>
  </si>
  <si>
    <t>Лхамноржин</t>
  </si>
  <si>
    <t>KO1300294</t>
  </si>
  <si>
    <t>KO1300393</t>
  </si>
  <si>
    <t>KO1300482</t>
  </si>
  <si>
    <t>Гэрэлт-Од</t>
  </si>
  <si>
    <t>KO1300464</t>
  </si>
  <si>
    <t>Мөнгөнмарал</t>
  </si>
  <si>
    <t>KO1300469</t>
  </si>
  <si>
    <t>Энхболд</t>
  </si>
  <si>
    <t>KO1300495</t>
  </si>
  <si>
    <t>болдбаяр</t>
  </si>
  <si>
    <t>мөнхжин</t>
  </si>
  <si>
    <t>KO1300158</t>
  </si>
  <si>
    <t>Болдсайхан</t>
  </si>
  <si>
    <t>KO1300489</t>
  </si>
  <si>
    <t>KO1300106</t>
  </si>
  <si>
    <t>Мөнхсарнай</t>
  </si>
  <si>
    <t>KO1300307</t>
  </si>
  <si>
    <t>Цогтбаатар</t>
  </si>
  <si>
    <t>KO1300346</t>
  </si>
  <si>
    <t>Даваажав</t>
  </si>
  <si>
    <t>Мөнххүслэн</t>
  </si>
  <si>
    <t>KO1300466</t>
  </si>
  <si>
    <t>Бэлэг</t>
  </si>
  <si>
    <t>Мэнд</t>
  </si>
  <si>
    <t>KO1300115</t>
  </si>
  <si>
    <t>Алтандөш</t>
  </si>
  <si>
    <t>KO1300163</t>
  </si>
  <si>
    <t>KO1300447</t>
  </si>
  <si>
    <t>Амарбаясгалан</t>
  </si>
  <si>
    <t>Намуунцэцэг</t>
  </si>
  <si>
    <t>KO1300311</t>
  </si>
  <si>
    <t>KO1300321</t>
  </si>
  <si>
    <t>Чимгээ</t>
  </si>
  <si>
    <t>KO1300152</t>
  </si>
  <si>
    <t>Отгонбаяр</t>
  </si>
  <si>
    <t>Нарангүнж</t>
  </si>
  <si>
    <t>KO1300251</t>
  </si>
  <si>
    <t>Хосбаяр</t>
  </si>
  <si>
    <t>Ноиин-Эрдэнэ</t>
  </si>
  <si>
    <t>KO1300034</t>
  </si>
  <si>
    <t>KO1300162</t>
  </si>
  <si>
    <t>Цээбаатар</t>
  </si>
  <si>
    <t>KO1300033</t>
  </si>
  <si>
    <t>Мөнхтөр</t>
  </si>
  <si>
    <t>Оюунтүлхүүр</t>
  </si>
  <si>
    <t>KO1300433</t>
  </si>
  <si>
    <t>Нямбаяр</t>
  </si>
  <si>
    <t>Сарангоо</t>
  </si>
  <si>
    <t>KO1300032</t>
  </si>
  <si>
    <t>Өсөхбаяр</t>
  </si>
  <si>
    <t>Сарангэрэл</t>
  </si>
  <si>
    <t>KO1300114</t>
  </si>
  <si>
    <t>Сэнгүн</t>
  </si>
  <si>
    <t>KO1300164</t>
  </si>
  <si>
    <t>KO1300350</t>
  </si>
  <si>
    <t>Эрхэмбаяр</t>
  </si>
  <si>
    <t>Төгөлдөр-Од</t>
  </si>
  <si>
    <t>KO1300467</t>
  </si>
  <si>
    <t>Амарсайхан</t>
  </si>
  <si>
    <t>KO1300490</t>
  </si>
  <si>
    <t>KO1300290</t>
  </si>
  <si>
    <t>Батбаатар</t>
  </si>
  <si>
    <t>Ундармаа</t>
  </si>
  <si>
    <t>KO1300110</t>
  </si>
  <si>
    <t>Одгэрэл</t>
  </si>
  <si>
    <t>Ундрам</t>
  </si>
  <si>
    <t>KO1300439</t>
  </si>
  <si>
    <t>Баяржаргал</t>
  </si>
  <si>
    <t>KO1300104</t>
  </si>
  <si>
    <t>Уранболор</t>
  </si>
  <si>
    <t>KO1300493</t>
  </si>
  <si>
    <t>Урангоо</t>
  </si>
  <si>
    <t>KO1300029</t>
  </si>
  <si>
    <t>KO1300292</t>
  </si>
  <si>
    <t>Рагчаабазар</t>
  </si>
  <si>
    <t>Халиунаа</t>
  </si>
  <si>
    <t>KO1300293</t>
  </si>
  <si>
    <t>Лувсанбалдан</t>
  </si>
  <si>
    <t>KO1300181</t>
  </si>
  <si>
    <t>Батхишиг</t>
  </si>
  <si>
    <t>KO1300435</t>
  </si>
  <si>
    <t>Дугар</t>
  </si>
  <si>
    <t>KO1300349</t>
  </si>
  <si>
    <t>Цацралтуяа</t>
  </si>
  <si>
    <t>KO1300024</t>
  </si>
  <si>
    <t>Алдар</t>
  </si>
  <si>
    <t>Цолмон</t>
  </si>
  <si>
    <t>KO1300494</t>
  </si>
  <si>
    <t>Эрдэнэтулга</t>
  </si>
  <si>
    <t>Цүгүми</t>
  </si>
  <si>
    <t>KO1300444</t>
  </si>
  <si>
    <t>Буянтогтох</t>
  </si>
  <si>
    <t>KO1300177</t>
  </si>
  <si>
    <t>KO1300217</t>
  </si>
  <si>
    <t>Чингэсбаатар</t>
  </si>
  <si>
    <t>Чинхүслэн</t>
  </si>
  <si>
    <t>KO1300397</t>
  </si>
  <si>
    <t>Болор</t>
  </si>
  <si>
    <t>Чулуудай</t>
  </si>
  <si>
    <t>KO1300315</t>
  </si>
  <si>
    <t>Эгшиглэн</t>
  </si>
  <si>
    <t>KO1300446</t>
  </si>
  <si>
    <t>Амартүвшин</t>
  </si>
  <si>
    <t>Энгүүн</t>
  </si>
  <si>
    <t>KO1300431</t>
  </si>
  <si>
    <t>Энх-Од</t>
  </si>
  <si>
    <t>KO1300488</t>
  </si>
  <si>
    <t>Эвсанаа</t>
  </si>
  <si>
    <t>Энхдалай</t>
  </si>
  <si>
    <t>KO1300160</t>
  </si>
  <si>
    <t>Ганхүрэл</t>
  </si>
  <si>
    <t>KO1300230</t>
  </si>
  <si>
    <t>Баярмаа</t>
  </si>
  <si>
    <t>KO1300438</t>
  </si>
  <si>
    <t>KO1300461</t>
  </si>
  <si>
    <t>KO1300108</t>
  </si>
  <si>
    <t>Энхбаатбар</t>
  </si>
  <si>
    <t>Энхнаран</t>
  </si>
  <si>
    <t>KO1300178</t>
  </si>
  <si>
    <t>Цэрэндорж</t>
  </si>
  <si>
    <t>Энхсаруул</t>
  </si>
  <si>
    <t>KO1300192</t>
  </si>
  <si>
    <t>Очирбат</t>
  </si>
  <si>
    <t>Энхтэмүүлэн</t>
  </si>
  <si>
    <t>KO1300161</t>
  </si>
  <si>
    <t>Вонгил</t>
  </si>
  <si>
    <t>Энххулан</t>
  </si>
  <si>
    <t>KO1300441</t>
  </si>
  <si>
    <t>Наранцэцэг</t>
  </si>
  <si>
    <t>Эрдэнэ-уянга</t>
  </si>
  <si>
    <t>초급부</t>
  </si>
  <si>
    <t>KO1300280</t>
  </si>
  <si>
    <t>52-р сургууль</t>
  </si>
  <si>
    <t>KO1300356</t>
  </si>
  <si>
    <t>Батбуян</t>
  </si>
  <si>
    <t>амаржаргал</t>
  </si>
  <si>
    <t>KO1300359</t>
  </si>
  <si>
    <t>батэрдэнэ</t>
  </si>
  <si>
    <t>KO1300503</t>
  </si>
  <si>
    <t>Орхон 5-р сургууль</t>
  </si>
  <si>
    <t>Нарангэрэл</t>
  </si>
  <si>
    <t>KO1300132</t>
  </si>
  <si>
    <t>Равданбат</t>
  </si>
  <si>
    <t>KO1300136</t>
  </si>
  <si>
    <t>KO1300185</t>
  </si>
  <si>
    <t>Болорхуяг</t>
  </si>
  <si>
    <t>KO1300245</t>
  </si>
  <si>
    <t>39-р сургууль</t>
  </si>
  <si>
    <t>Гансүх</t>
  </si>
  <si>
    <t>KO1300066</t>
  </si>
  <si>
    <t>Уламбаяр</t>
  </si>
  <si>
    <t>Бөртэ-Үжин</t>
  </si>
  <si>
    <t>KO1300072</t>
  </si>
  <si>
    <t>Булгантамир</t>
  </si>
  <si>
    <t>KO1300472</t>
  </si>
  <si>
    <t>Наранбилэг</t>
  </si>
  <si>
    <t>Буянцог</t>
  </si>
  <si>
    <t>KO1300365</t>
  </si>
  <si>
    <t>Монгол оюу сургууль</t>
  </si>
  <si>
    <t>KO1300360</t>
  </si>
  <si>
    <t>өнөрболд</t>
  </si>
  <si>
    <t>гэрэлмаа</t>
  </si>
  <si>
    <t>KO1300070</t>
  </si>
  <si>
    <t>Орхонтуул</t>
  </si>
  <si>
    <t>Дөлбадрах</t>
  </si>
  <si>
    <t>KO1300200</t>
  </si>
  <si>
    <t>KO1300347</t>
  </si>
  <si>
    <t>Эрдэнэсайхан</t>
  </si>
  <si>
    <t>KO1300134</t>
  </si>
  <si>
    <t>Отгонцэцэг</t>
  </si>
  <si>
    <t>Жамуух</t>
  </si>
  <si>
    <t>KO1300478</t>
  </si>
  <si>
    <t>Асан</t>
  </si>
  <si>
    <t>Мадина</t>
  </si>
  <si>
    <t>KO1300061</t>
  </si>
  <si>
    <t>KO1300133</t>
  </si>
  <si>
    <t>Маралмаа</t>
  </si>
  <si>
    <t>KO1300284</t>
  </si>
  <si>
    <t>Хүрээ Тулга</t>
  </si>
  <si>
    <t>Үлэмжжаргал</t>
  </si>
  <si>
    <t>Минжин</t>
  </si>
  <si>
    <t>KO1300191</t>
  </si>
  <si>
    <t>KO1300189</t>
  </si>
  <si>
    <t>Баатар</t>
  </si>
  <si>
    <t>KO1300135</t>
  </si>
  <si>
    <t>Намуундарь</t>
  </si>
  <si>
    <t>KO1300065</t>
  </si>
  <si>
    <t>Баянбөх</t>
  </si>
  <si>
    <t>KO1300279</t>
  </si>
  <si>
    <t>Цогбаяр</t>
  </si>
  <si>
    <t>KO1300062</t>
  </si>
  <si>
    <t>Очирхуяг</t>
  </si>
  <si>
    <t>Номуулин</t>
  </si>
  <si>
    <t>KO1300184</t>
  </si>
  <si>
    <t>Болдбаатар</t>
  </si>
  <si>
    <t>KO1300190</t>
  </si>
  <si>
    <t>Оюундарь</t>
  </si>
  <si>
    <t>KO1300287</t>
  </si>
  <si>
    <t>Өсөхжаргал</t>
  </si>
  <si>
    <t>KO1300275</t>
  </si>
  <si>
    <t>Сайнтуяа</t>
  </si>
  <si>
    <t>KO1300063</t>
  </si>
  <si>
    <t>KO1300128</t>
  </si>
  <si>
    <t>KO1300355</t>
  </si>
  <si>
    <t>Одбаяр</t>
  </si>
  <si>
    <t>KO1300199</t>
  </si>
  <si>
    <t>Содонзул</t>
  </si>
  <si>
    <t>KO1300351</t>
  </si>
  <si>
    <t>KO1300364</t>
  </si>
  <si>
    <t>майдаржав</t>
  </si>
  <si>
    <t>сондорэрдэнэ</t>
  </si>
  <si>
    <t>KO1300501</t>
  </si>
  <si>
    <t>Насанжаргал</t>
  </si>
  <si>
    <t>Сэргэлэн</t>
  </si>
  <si>
    <t>KO1300201</t>
  </si>
  <si>
    <t>Рэнцэндорж</t>
  </si>
  <si>
    <t>KO1300067</t>
  </si>
  <si>
    <t>Түшиг</t>
  </si>
  <si>
    <t>KO1300188</t>
  </si>
  <si>
    <t>Насанбат</t>
  </si>
  <si>
    <t>Тэнүүн</t>
  </si>
  <si>
    <t>KO1300187</t>
  </si>
  <si>
    <t>Тэнүүнбилэг</t>
  </si>
  <si>
    <t>KO1300370</t>
  </si>
  <si>
    <t>Цэрэнтогоо</t>
  </si>
  <si>
    <t>Ундрам-Эрдэнэ</t>
  </si>
  <si>
    <t>KO1300169</t>
  </si>
  <si>
    <t>Сергей</t>
  </si>
  <si>
    <t>KO1300193</t>
  </si>
  <si>
    <t>Мөнхнасан</t>
  </si>
  <si>
    <t>Уранмарал</t>
  </si>
  <si>
    <t>KO1300454</t>
  </si>
  <si>
    <t>KO1300471</t>
  </si>
  <si>
    <t>Соёл-Эрдэнэ</t>
  </si>
  <si>
    <t>KO1300069</t>
  </si>
  <si>
    <t>Сайханбилэг</t>
  </si>
  <si>
    <t>Хангал</t>
  </si>
  <si>
    <t>KO1300278</t>
  </si>
  <si>
    <t>KO1300264</t>
  </si>
  <si>
    <t>Баярцэцэг</t>
  </si>
  <si>
    <t>Хос-Эрдэнэ</t>
  </si>
  <si>
    <t>KO1300131</t>
  </si>
  <si>
    <t>Арвинбилэг</t>
  </si>
  <si>
    <t>KO1300195</t>
  </si>
  <si>
    <t>Баасанбат</t>
  </si>
  <si>
    <t>KO1300474</t>
  </si>
  <si>
    <t>Батцогт</t>
  </si>
  <si>
    <t>Цолмонгэрэл</t>
  </si>
  <si>
    <t>KO1300357</t>
  </si>
  <si>
    <t>Цэрэн</t>
  </si>
  <si>
    <t>KO1300068</t>
  </si>
  <si>
    <t>Содномдаржаа</t>
  </si>
  <si>
    <t>Чулуун</t>
  </si>
  <si>
    <t>KO1300198</t>
  </si>
  <si>
    <t>Алдармөнх</t>
  </si>
  <si>
    <t>Шүүдэр</t>
  </si>
  <si>
    <t>KO1300353</t>
  </si>
  <si>
    <t>Батерөөлт</t>
  </si>
  <si>
    <t>KO1300186</t>
  </si>
  <si>
    <t>Батцоож</t>
  </si>
  <si>
    <t>Элбэрэл</t>
  </si>
  <si>
    <t>KO1300283</t>
  </si>
  <si>
    <t>Отгонпүрэв</t>
  </si>
  <si>
    <t>KO1300361</t>
  </si>
  <si>
    <t>Арцсэд</t>
  </si>
  <si>
    <t>KO1300477</t>
  </si>
  <si>
    <t>KO1300375</t>
  </si>
  <si>
    <t>Бадамжав</t>
  </si>
  <si>
    <t>KO1300354</t>
  </si>
  <si>
    <t>Соёлмаа</t>
  </si>
  <si>
    <t>KO1300367</t>
  </si>
  <si>
    <t>Энхмаа</t>
  </si>
  <si>
    <t>KO1300194</t>
  </si>
  <si>
    <t>Төмөрхуяг</t>
  </si>
  <si>
    <t>Энхриймаа</t>
  </si>
  <si>
    <t>KO1300362</t>
  </si>
  <si>
    <t>батхуяг</t>
  </si>
  <si>
    <t>энхсувд</t>
  </si>
  <si>
    <t>KO1300475</t>
  </si>
  <si>
    <t>Дамдинсүрэн</t>
  </si>
  <si>
    <t>Энххүслэн</t>
  </si>
  <si>
    <t>KO1300126</t>
  </si>
  <si>
    <t>Эрдэнэ-Очир</t>
  </si>
  <si>
    <t>초등부</t>
  </si>
  <si>
    <t>KO1300118</t>
  </si>
  <si>
    <t>Амарзаяа</t>
  </si>
  <si>
    <t>KO1300481</t>
  </si>
  <si>
    <t>Сансартөгс</t>
  </si>
  <si>
    <t>Амин-Эрдэнэ</t>
  </si>
  <si>
    <t>KO1300046</t>
  </si>
  <si>
    <t>Аминаа</t>
  </si>
  <si>
    <t>KO1300305</t>
  </si>
  <si>
    <t>Баттөмөр</t>
  </si>
  <si>
    <t>KO1300405</t>
  </si>
  <si>
    <t>Ангараг</t>
  </si>
  <si>
    <t>KO1300432</t>
  </si>
  <si>
    <t>Лувсангомбо</t>
  </si>
  <si>
    <t>Анхилам</t>
  </si>
  <si>
    <t>KO1300409</t>
  </si>
  <si>
    <t>Алзахгүй</t>
  </si>
  <si>
    <t>Ариунзаяа</t>
  </si>
  <si>
    <t>KO1300317</t>
  </si>
  <si>
    <t>Батсайхан</t>
  </si>
  <si>
    <t>Бат-Амгалан</t>
  </si>
  <si>
    <t>KO1300323</t>
  </si>
  <si>
    <t>Хишигбаатар</t>
  </si>
  <si>
    <t>Баянзул</t>
  </si>
  <si>
    <t>KO1300300</t>
  </si>
  <si>
    <t>пүрэв-очир</t>
  </si>
  <si>
    <t>болор-уянга</t>
  </si>
  <si>
    <t>KO1300395</t>
  </si>
  <si>
    <t>Вансэмбэрүү</t>
  </si>
  <si>
    <t>KO1300121</t>
  </si>
  <si>
    <t>Ганшид</t>
  </si>
  <si>
    <t>KO1300420</t>
  </si>
  <si>
    <t>Цэнгэнбаяр</t>
  </si>
  <si>
    <t>Гүнж</t>
  </si>
  <si>
    <t>KO1300437</t>
  </si>
  <si>
    <t>Энхтөвшин</t>
  </si>
  <si>
    <t>Гүнжлхам</t>
  </si>
  <si>
    <t>KO1300368</t>
  </si>
  <si>
    <t>Ууганбат</t>
  </si>
  <si>
    <t>Гүнжтэнгэр</t>
  </si>
  <si>
    <t>KO1300254</t>
  </si>
  <si>
    <t>Есөн-Эрдэнэ</t>
  </si>
  <si>
    <t>KO1300485</t>
  </si>
  <si>
    <t>Дэлгэрцогт</t>
  </si>
  <si>
    <t>Золбаяр</t>
  </si>
  <si>
    <t>KO1300401</t>
  </si>
  <si>
    <t>Мягмардорж</t>
  </si>
  <si>
    <t>Золжаргал</t>
  </si>
  <si>
    <t>KO1300125</t>
  </si>
  <si>
    <t>Марал-Эрдэнэ</t>
  </si>
  <si>
    <t>KO1300122</t>
  </si>
  <si>
    <t>Эрдэнэ-Чулуун</t>
  </si>
  <si>
    <t>KO1300276</t>
  </si>
  <si>
    <t>хишигдулам</t>
  </si>
  <si>
    <t>KO1300328</t>
  </si>
  <si>
    <t>Золзаяа</t>
  </si>
  <si>
    <t>KO1300332</t>
  </si>
  <si>
    <t>Баяраа</t>
  </si>
  <si>
    <t>KO1300381</t>
  </si>
  <si>
    <t>KO1300403</t>
  </si>
  <si>
    <t>Цогтсайхан</t>
  </si>
  <si>
    <t>KO1300410</t>
  </si>
  <si>
    <t>KO1300421</t>
  </si>
  <si>
    <t>KO1300434</t>
  </si>
  <si>
    <t>Нүрмаа</t>
  </si>
  <si>
    <t>KO1300372</t>
  </si>
  <si>
    <t>Молор</t>
  </si>
  <si>
    <t>KO1300419</t>
  </si>
  <si>
    <t>Магсар</t>
  </si>
  <si>
    <t>Мөнхдэлгэр</t>
  </si>
  <si>
    <t>KO1300255</t>
  </si>
  <si>
    <t>Ганхуяг</t>
  </si>
  <si>
    <t>Мөнхсайхан</t>
  </si>
  <si>
    <t>KO1300398</t>
  </si>
  <si>
    <t>Мэндсайхан</t>
  </si>
  <si>
    <t>Мөнхтүшиг</t>
  </si>
  <si>
    <t>KO1300369</t>
  </si>
  <si>
    <t>Мөнхтэнгэр</t>
  </si>
  <si>
    <t>KO1300416</t>
  </si>
  <si>
    <t>Шинэтулга</t>
  </si>
  <si>
    <t>Мэргэн</t>
  </si>
  <si>
    <t>KO1300415</t>
  </si>
  <si>
    <t>Цэрэнбямба</t>
  </si>
  <si>
    <t>Нандин-Эгшиг</t>
  </si>
  <si>
    <t>KO1300402</t>
  </si>
  <si>
    <t>Энхбаяр</t>
  </si>
  <si>
    <t>Нандин-эрдэнэ</t>
  </si>
  <si>
    <t>KO1300385</t>
  </si>
  <si>
    <t>Даваадулам</t>
  </si>
  <si>
    <t>Нарансолонго</t>
  </si>
  <si>
    <t>KO1300330</t>
  </si>
  <si>
    <t>Нинжин</t>
  </si>
  <si>
    <t>KO1300303</t>
  </si>
  <si>
    <t>энхтайван</t>
  </si>
  <si>
    <t>оюунтунгалаг</t>
  </si>
  <si>
    <t>KO1300257</t>
  </si>
  <si>
    <t>Өлзийбаяр</t>
  </si>
  <si>
    <t>KO1300399</t>
  </si>
  <si>
    <t>Энхамар</t>
  </si>
  <si>
    <t>KO1300123</t>
  </si>
  <si>
    <t>Цэрэнтогтох</t>
  </si>
  <si>
    <t>Содлянхуа</t>
  </si>
  <si>
    <t>KO1300406</t>
  </si>
  <si>
    <t>Бадамсайхан</t>
  </si>
  <si>
    <t>Сувд-эрдэнэ</t>
  </si>
  <si>
    <t>KO1300363</t>
  </si>
  <si>
    <t>Бямбасүрэн</t>
  </si>
  <si>
    <t>Сүндэрмаа</t>
  </si>
  <si>
    <t>KO1300414</t>
  </si>
  <si>
    <t>Бум-эрдэнэ</t>
  </si>
  <si>
    <t>Сүндэрьяа</t>
  </si>
  <si>
    <t>KO1300291</t>
  </si>
  <si>
    <t>Танхилуун</t>
  </si>
  <si>
    <t>KO1300412</t>
  </si>
  <si>
    <t>Тодхүү</t>
  </si>
  <si>
    <t>KO1300263</t>
  </si>
  <si>
    <t>KO1300424</t>
  </si>
  <si>
    <t>Оргилсайхан</t>
  </si>
  <si>
    <t>KO1300384</t>
  </si>
  <si>
    <t>Алтангэрэл</t>
  </si>
  <si>
    <t>Түвшинбаяр</t>
  </si>
  <si>
    <t>KO1300124</t>
  </si>
  <si>
    <t>KO1300308</t>
  </si>
  <si>
    <t>жаргалсайхан</t>
  </si>
  <si>
    <t>тэргэл</t>
  </si>
  <si>
    <t>KO1300413</t>
  </si>
  <si>
    <t>Баяртогтох</t>
  </si>
  <si>
    <t>Үлэмжбаяр</t>
  </si>
  <si>
    <t>KO1300390</t>
  </si>
  <si>
    <t>Филип</t>
  </si>
  <si>
    <t>KO1300247</t>
  </si>
  <si>
    <t>Машбат</t>
  </si>
  <si>
    <t>KO1300282</t>
  </si>
  <si>
    <t>отгонтунгалаг</t>
  </si>
  <si>
    <t>хишигжаргал</t>
  </si>
  <si>
    <t>KO1300087</t>
  </si>
  <si>
    <t>Батмөнх</t>
  </si>
  <si>
    <t>KO1300418</t>
  </si>
  <si>
    <t>Цогт</t>
  </si>
  <si>
    <t>KO1300295</t>
  </si>
  <si>
    <t>Хөхцэлмэг</t>
  </si>
  <si>
    <t>KO1300452</t>
  </si>
  <si>
    <t>KO1300379</t>
  </si>
  <si>
    <t>Хүрэлсүх</t>
  </si>
  <si>
    <t>KO1300407</t>
  </si>
  <si>
    <t>KO1300374</t>
  </si>
  <si>
    <t>Мяндалбаяр</t>
  </si>
  <si>
    <t>KO1300400</t>
  </si>
  <si>
    <t>Гантогтох</t>
  </si>
  <si>
    <t>KO1300366</t>
  </si>
  <si>
    <t>Тогтохбаяр</t>
  </si>
  <si>
    <t>KO1300335</t>
  </si>
  <si>
    <t>Гүнцамба</t>
  </si>
  <si>
    <t>Цэрмаа</t>
  </si>
  <si>
    <t>KO1300411</t>
  </si>
  <si>
    <t>Цогтбаяр</t>
  </si>
  <si>
    <t>Чандага</t>
  </si>
  <si>
    <t>KO1300373</t>
  </si>
  <si>
    <t>Чинтулга</t>
  </si>
  <si>
    <t>KO1300298</t>
  </si>
  <si>
    <t>Гантамир</t>
  </si>
  <si>
    <t>KO1300302</t>
  </si>
  <si>
    <t>KO1300119</t>
  </si>
  <si>
    <t>KO1300428</t>
  </si>
  <si>
    <t>Энх-энэрэл</t>
  </si>
  <si>
    <t>KO1300342</t>
  </si>
  <si>
    <t>KO1300120</t>
  </si>
  <si>
    <t>Энхбилгүүн</t>
  </si>
  <si>
    <t>KO1300312</t>
  </si>
  <si>
    <t>эрдэнэчулуун</t>
  </si>
  <si>
    <t>энхдулам</t>
  </si>
  <si>
    <t>KO1300404</t>
  </si>
  <si>
    <t>Баасантогтох</t>
  </si>
  <si>
    <t>Энхмэнд</t>
  </si>
  <si>
    <t>KO1300408</t>
  </si>
  <si>
    <t>Оргилбат</t>
  </si>
  <si>
    <t>Энхрий</t>
  </si>
  <si>
    <t>KO1300423</t>
  </si>
  <si>
    <t>Ариунболд</t>
  </si>
  <si>
    <t>Энэгрэл</t>
  </si>
  <si>
    <t>KO1300051</t>
  </si>
  <si>
    <t>KO1300436</t>
  </si>
  <si>
    <t>KO1300422</t>
  </si>
  <si>
    <t>Адьяажав</t>
  </si>
  <si>
    <t>Энэрэлэн</t>
  </si>
  <si>
    <t>KO1300052</t>
  </si>
  <si>
    <t>KO1300417</t>
  </si>
  <si>
    <t>id</t>
  </si>
  <si>
    <t>R_NAME</t>
  </si>
  <si>
    <t>R_T1</t>
  </si>
  <si>
    <t>R_T2</t>
  </si>
  <si>
    <t>1</t>
  </si>
  <si>
    <t>106</t>
  </si>
  <si>
    <t>Д.Жаргал</t>
  </si>
  <si>
    <t>2</t>
  </si>
  <si>
    <t>107</t>
  </si>
  <si>
    <t>Н.Анударь</t>
  </si>
  <si>
    <t>3</t>
  </si>
  <si>
    <t>201</t>
  </si>
  <si>
    <t>Л.Дашдолгор</t>
  </si>
  <si>
    <t>4</t>
  </si>
  <si>
    <t>202</t>
  </si>
  <si>
    <t>З.Цэрэндолгор</t>
  </si>
  <si>
    <t>5</t>
  </si>
  <si>
    <t>203</t>
  </si>
  <si>
    <t>Н.Бадамчимэг</t>
  </si>
  <si>
    <t>6</t>
  </si>
  <si>
    <t>204</t>
  </si>
  <si>
    <t>Х.Ардак</t>
  </si>
  <si>
    <t>7</t>
  </si>
  <si>
    <t>205</t>
  </si>
  <si>
    <t>О.Дэлгэр</t>
  </si>
  <si>
    <t>8</t>
  </si>
  <si>
    <t>206</t>
  </si>
  <si>
    <t>Ба.Алтанцэцэг</t>
  </si>
  <si>
    <t>9</t>
  </si>
  <si>
    <t>207</t>
  </si>
  <si>
    <t>Д.Өлзийсайхан</t>
  </si>
  <si>
    <t>10</t>
  </si>
  <si>
    <t>301</t>
  </si>
  <si>
    <t>Б.Ган-Эрдэнэ</t>
  </si>
  <si>
    <t>11</t>
  </si>
  <si>
    <t>302</t>
  </si>
  <si>
    <t>Б.Сэрчин</t>
  </si>
  <si>
    <t>12</t>
  </si>
  <si>
    <t>303</t>
  </si>
  <si>
    <t>Г.Мөнхбат</t>
  </si>
  <si>
    <t>13</t>
  </si>
  <si>
    <t>304</t>
  </si>
  <si>
    <t>Б.Лхамдулам</t>
  </si>
  <si>
    <t>14</t>
  </si>
  <si>
    <t>305</t>
  </si>
  <si>
    <t>С.Ариунбайгал</t>
  </si>
  <si>
    <t>15</t>
  </si>
  <si>
    <t>306</t>
  </si>
  <si>
    <t>Н.Золжаргал</t>
  </si>
  <si>
    <t>16</t>
  </si>
  <si>
    <t>307</t>
  </si>
  <si>
    <t>Х.Мягмарсүрэн</t>
  </si>
  <si>
    <t>17</t>
  </si>
  <si>
    <t>309</t>
  </si>
  <si>
    <t>Ж.Түмэндэмбэрэл</t>
  </si>
  <si>
    <t>18</t>
  </si>
  <si>
    <t>402</t>
  </si>
  <si>
    <t>О.Анхзаяа</t>
  </si>
  <si>
    <t>19</t>
  </si>
  <si>
    <t>403</t>
  </si>
  <si>
    <t>Б.Ганчимэг</t>
  </si>
  <si>
    <t>20</t>
  </si>
  <si>
    <t>404</t>
  </si>
  <si>
    <t>Б.Ариунбаяр</t>
  </si>
  <si>
    <t>21</t>
  </si>
  <si>
    <t>407</t>
  </si>
  <si>
    <t>Г.Эрдэнэболор</t>
  </si>
  <si>
    <t>22</t>
  </si>
  <si>
    <t>408</t>
  </si>
  <si>
    <t>Х.Даваалхам</t>
  </si>
  <si>
    <t>210-A</t>
  </si>
  <si>
    <t>Д.Дуламсүрэн</t>
  </si>
  <si>
    <t>Солонгос хэлний багш нар</t>
  </si>
  <si>
    <t>24</t>
  </si>
  <si>
    <t>210-B</t>
  </si>
  <si>
    <t>25</t>
  </si>
  <si>
    <t>211-A</t>
  </si>
  <si>
    <t>26</t>
  </si>
  <si>
    <t>211-B</t>
  </si>
  <si>
    <t>Б.Лхамдулам, Б.Ганчимэг</t>
  </si>
  <si>
    <t>Шалгалтын марериал үдэх , дугтуйлах</t>
  </si>
  <si>
    <t>27</t>
  </si>
  <si>
    <t>308</t>
  </si>
  <si>
    <t>28</t>
  </si>
  <si>
    <t>Техникч</t>
  </si>
  <si>
    <t>Л.Дарханбат</t>
  </si>
  <si>
    <t>29</t>
  </si>
  <si>
    <t>Зурагчин</t>
  </si>
  <si>
    <t>Д.Батдорж</t>
  </si>
  <si>
    <t>30</t>
  </si>
  <si>
    <t>Захирал</t>
  </si>
  <si>
    <t>Ц.Цолмонбаатар</t>
  </si>
  <si>
    <t>31</t>
  </si>
  <si>
    <t>32</t>
  </si>
  <si>
    <t>T_NAME</t>
  </si>
  <si>
    <t>username</t>
  </si>
  <si>
    <t>korea</t>
  </si>
  <si>
    <t>NO</t>
  </si>
  <si>
    <t>user_id</t>
  </si>
  <si>
    <t>lastname</t>
  </si>
  <si>
    <t>firstname</t>
  </si>
  <si>
    <t>name</t>
  </si>
  <si>
    <t>department</t>
  </si>
  <si>
    <t>position</t>
  </si>
  <si>
    <t>t1</t>
  </si>
  <si>
    <t>t2</t>
  </si>
  <si>
    <t>t3</t>
  </si>
  <si>
    <t>t4</t>
  </si>
  <si>
    <t>t5</t>
  </si>
  <si>
    <t>t6</t>
  </si>
  <si>
    <t>t7</t>
  </si>
  <si>
    <t>usermail</t>
  </si>
  <si>
    <t>contact</t>
  </si>
  <si>
    <t>picture</t>
  </si>
  <si>
    <t>RT</t>
  </si>
  <si>
    <t>201_1</t>
  </si>
  <si>
    <t>УХ03241326</t>
  </si>
  <si>
    <t xml:space="preserve">Азжаргал </t>
  </si>
  <si>
    <t>Эм</t>
  </si>
  <si>
    <t>Гэрэлт Ирээдүй сургууль</t>
  </si>
  <si>
    <t>10а</t>
  </si>
  <si>
    <t/>
  </si>
  <si>
    <t>Монголд</t>
  </si>
  <si>
    <t>89894688</t>
  </si>
  <si>
    <t>201_2</t>
  </si>
  <si>
    <t>УХ01222614</t>
  </si>
  <si>
    <t>Баянбаатар</t>
  </si>
  <si>
    <t>Амар</t>
  </si>
  <si>
    <t>Эр</t>
  </si>
  <si>
    <t>85152516</t>
  </si>
  <si>
    <t>201_3</t>
  </si>
  <si>
    <t>УО01311607</t>
  </si>
  <si>
    <t>99226697</t>
  </si>
  <si>
    <t>201_4</t>
  </si>
  <si>
    <t>УП01292458</t>
  </si>
  <si>
    <t>Зориг</t>
  </si>
  <si>
    <t>11а</t>
  </si>
  <si>
    <t>91802277</t>
  </si>
  <si>
    <t>201_5</t>
  </si>
  <si>
    <t>УК01302928</t>
  </si>
  <si>
    <t>Пүрэвжав</t>
  </si>
  <si>
    <t>Ариунсанаа</t>
  </si>
  <si>
    <t>91191035</t>
  </si>
  <si>
    <t>201_6</t>
  </si>
  <si>
    <t>УК03301749</t>
  </si>
  <si>
    <t>УББДС</t>
  </si>
  <si>
    <t>99127023</t>
  </si>
  <si>
    <t>201_7</t>
  </si>
  <si>
    <t>УП02293027</t>
  </si>
  <si>
    <t>Соном</t>
  </si>
  <si>
    <t>Банзрагч</t>
  </si>
  <si>
    <t>88892267</t>
  </si>
  <si>
    <t>201_8</t>
  </si>
  <si>
    <t>УП02262451</t>
  </si>
  <si>
    <t>91660786</t>
  </si>
  <si>
    <t>201_9</t>
  </si>
  <si>
    <t>УП02311310</t>
  </si>
  <si>
    <t>Намсрайжамбуу</t>
  </si>
  <si>
    <t>Билгүүнтөгөлдөр</t>
  </si>
  <si>
    <t>91203159</t>
  </si>
  <si>
    <t>201_10</t>
  </si>
  <si>
    <t>ТЕ02210776</t>
  </si>
  <si>
    <t xml:space="preserve">Нармандах </t>
  </si>
  <si>
    <t xml:space="preserve">Бэлэгсайхан </t>
  </si>
  <si>
    <t>10А</t>
  </si>
  <si>
    <t>95550077</t>
  </si>
  <si>
    <t>201_11</t>
  </si>
  <si>
    <t>УХ02260356</t>
  </si>
  <si>
    <t>Галцог</t>
  </si>
  <si>
    <t>91891531</t>
  </si>
  <si>
    <t>201_12</t>
  </si>
  <si>
    <t>УГ02312906</t>
  </si>
  <si>
    <t>Соронзонболд</t>
  </si>
  <si>
    <t>Ганчимэг</t>
  </si>
  <si>
    <t>94931149</t>
  </si>
  <si>
    <t>201_13</t>
  </si>
  <si>
    <t>УГ02212523</t>
  </si>
  <si>
    <t>89196550</t>
  </si>
  <si>
    <t>201_14</t>
  </si>
  <si>
    <t>ПИ01230102</t>
  </si>
  <si>
    <t>Баатарсүрэн</t>
  </si>
  <si>
    <t>99776612</t>
  </si>
  <si>
    <t>201_15</t>
  </si>
  <si>
    <t>УО01242104</t>
  </si>
  <si>
    <t>Нэргүй</t>
  </si>
  <si>
    <t>Мөнхцацрал</t>
  </si>
  <si>
    <t>201_16</t>
  </si>
  <si>
    <t>УЧ00222601</t>
  </si>
  <si>
    <t>Батхуяг</t>
  </si>
  <si>
    <t>Намуулан</t>
  </si>
  <si>
    <t>91667100</t>
  </si>
  <si>
    <t>201_17</t>
  </si>
  <si>
    <t>АЗ01322406</t>
  </si>
  <si>
    <t>Намуунаа</t>
  </si>
  <si>
    <t>201_18</t>
  </si>
  <si>
    <t>УЦ02212601</t>
  </si>
  <si>
    <t>91666068</t>
  </si>
  <si>
    <t>201_19</t>
  </si>
  <si>
    <t>УМ03221111</t>
  </si>
  <si>
    <t>Юн</t>
  </si>
  <si>
    <t>95951131</t>
  </si>
  <si>
    <t>201_20</t>
  </si>
  <si>
    <t>УЖ01252009</t>
  </si>
  <si>
    <t>Нэргүйбаатар</t>
  </si>
  <si>
    <t>201_21</t>
  </si>
  <si>
    <t>УК02322649</t>
  </si>
  <si>
    <t xml:space="preserve">Шинэсанаа </t>
  </si>
  <si>
    <t>91019092</t>
  </si>
  <si>
    <t>201_22</t>
  </si>
  <si>
    <t>УЦ01281861</t>
  </si>
  <si>
    <t>Дариймаа</t>
  </si>
  <si>
    <t>88747014</t>
  </si>
  <si>
    <t>201_23</t>
  </si>
  <si>
    <t>УМ01282106</t>
  </si>
  <si>
    <t>Жон ил</t>
  </si>
  <si>
    <t>Хан Саран</t>
  </si>
  <si>
    <t>91284411</t>
  </si>
  <si>
    <t>201_24</t>
  </si>
  <si>
    <t>УК02260721</t>
  </si>
  <si>
    <t xml:space="preserve">Хангарьд </t>
  </si>
  <si>
    <t>Цэнгүүн</t>
  </si>
  <si>
    <t>96653623</t>
  </si>
  <si>
    <t>201_25</t>
  </si>
  <si>
    <t>УП01281047</t>
  </si>
  <si>
    <t>Түвшинтөр</t>
  </si>
  <si>
    <t>88226275</t>
  </si>
  <si>
    <t>201_26</t>
  </si>
  <si>
    <t>УЛ01300600</t>
  </si>
  <si>
    <t>95179949</t>
  </si>
  <si>
    <t>201_27</t>
  </si>
  <si>
    <t>УЦ02270328</t>
  </si>
  <si>
    <t>91189533</t>
  </si>
  <si>
    <t>201_28</t>
  </si>
  <si>
    <t>УК02300768</t>
  </si>
  <si>
    <t>Өлзий-Энх</t>
  </si>
  <si>
    <t>99462567</t>
  </si>
  <si>
    <t>201_29</t>
  </si>
  <si>
    <t>ФД02270156</t>
  </si>
  <si>
    <t>Баатарсайхан</t>
  </si>
  <si>
    <t>88934847</t>
  </si>
  <si>
    <t>202_1</t>
  </si>
  <si>
    <t>УИ00230121</t>
  </si>
  <si>
    <t>91150301</t>
  </si>
  <si>
    <t>202_2</t>
  </si>
  <si>
    <t>ДЕ01242609</t>
  </si>
  <si>
    <t>Ану-Үжин</t>
  </si>
  <si>
    <t>202_3</t>
  </si>
  <si>
    <t>МЮ01061404</t>
  </si>
  <si>
    <t>12а</t>
  </si>
  <si>
    <t>99961879</t>
  </si>
  <si>
    <t>202_4</t>
  </si>
  <si>
    <t>УК01262511</t>
  </si>
  <si>
    <t>99668089</t>
  </si>
  <si>
    <t>202_5</t>
  </si>
  <si>
    <t>УЦ01262795</t>
  </si>
  <si>
    <t>Ган-Эрдэнэ</t>
  </si>
  <si>
    <t>202_6</t>
  </si>
  <si>
    <t>УХ01262169</t>
  </si>
  <si>
    <t>Баярмандах</t>
  </si>
  <si>
    <t>Гэрэлмаа</t>
  </si>
  <si>
    <t>12Б</t>
  </si>
  <si>
    <t>95093363</t>
  </si>
  <si>
    <t>202_7</t>
  </si>
  <si>
    <t>УХ01310617</t>
  </si>
  <si>
    <t>Дашдаваа</t>
  </si>
  <si>
    <t>Жавхлан</t>
  </si>
  <si>
    <t>99728078</t>
  </si>
  <si>
    <t>202_8</t>
  </si>
  <si>
    <t>УЦ01232931</t>
  </si>
  <si>
    <t>Виктор</t>
  </si>
  <si>
    <t>Жанцансамбуу</t>
  </si>
  <si>
    <t>96889491</t>
  </si>
  <si>
    <t>202_9</t>
  </si>
  <si>
    <t>ТЕ01311928</t>
  </si>
  <si>
    <t>Гүнбаяр</t>
  </si>
  <si>
    <t>95960906</t>
  </si>
  <si>
    <t>202_10</t>
  </si>
  <si>
    <t>УК01222202</t>
  </si>
  <si>
    <t>Эрдэнэсүх</t>
  </si>
  <si>
    <t>Мичидмаа</t>
  </si>
  <si>
    <t>94152527</t>
  </si>
  <si>
    <t>202_11</t>
  </si>
  <si>
    <t>УХ99051039</t>
  </si>
  <si>
    <t>202_12</t>
  </si>
  <si>
    <t>УП01252579</t>
  </si>
  <si>
    <t>Батдаваа</t>
  </si>
  <si>
    <t>91951717</t>
  </si>
  <si>
    <t>202_13</t>
  </si>
  <si>
    <t>УХ01311621</t>
  </si>
  <si>
    <t>Номуундарь</t>
  </si>
  <si>
    <t>95982988</t>
  </si>
  <si>
    <t>202_14</t>
  </si>
  <si>
    <t>УЖ01302420</t>
  </si>
  <si>
    <t>Оджин</t>
  </si>
  <si>
    <t>34-р сургууль</t>
  </si>
  <si>
    <t>88965788</t>
  </si>
  <si>
    <t>202_15</t>
  </si>
  <si>
    <t>УЦ01301508</t>
  </si>
  <si>
    <t>Очир</t>
  </si>
  <si>
    <t>Саруулсайхан</t>
  </si>
  <si>
    <t>99051292</t>
  </si>
  <si>
    <t>202_16</t>
  </si>
  <si>
    <t>УЦ02282555</t>
  </si>
  <si>
    <t>Мөнхтуяа</t>
  </si>
  <si>
    <t>88260825</t>
  </si>
  <si>
    <t>202_17</t>
  </si>
  <si>
    <t>УИ00291311</t>
  </si>
  <si>
    <t>Тэргэл</t>
  </si>
  <si>
    <t>202_18</t>
  </si>
  <si>
    <t>УП00262016</t>
  </si>
  <si>
    <t>Түмэн-Өлзий</t>
  </si>
  <si>
    <t>90220620</t>
  </si>
  <si>
    <t>202_19</t>
  </si>
  <si>
    <t>УЗ00231705</t>
  </si>
  <si>
    <t>Урансанаа</t>
  </si>
  <si>
    <t>202_20</t>
  </si>
  <si>
    <t>УЦ01271804</t>
  </si>
  <si>
    <t>Цэрэн-аюуш</t>
  </si>
  <si>
    <t>88670718</t>
  </si>
  <si>
    <t>202_21</t>
  </si>
  <si>
    <t>УП01212660</t>
  </si>
  <si>
    <t>88440126</t>
  </si>
  <si>
    <t>202_22</t>
  </si>
  <si>
    <t>УК01301725</t>
  </si>
  <si>
    <t xml:space="preserve">ГАНХУЯГ </t>
  </si>
  <si>
    <t>94446654</t>
  </si>
  <si>
    <t>202_23</t>
  </si>
  <si>
    <t>УШ00242449</t>
  </si>
  <si>
    <t>Амарбаяр</t>
  </si>
  <si>
    <t>94285589</t>
  </si>
  <si>
    <t>202_24</t>
  </si>
  <si>
    <t>УЦ01261021</t>
  </si>
  <si>
    <t xml:space="preserve">Эрдэнэдэлгэр </t>
  </si>
  <si>
    <t xml:space="preserve">Хүслэн </t>
  </si>
  <si>
    <t>86660610</t>
  </si>
  <si>
    <t>202_25</t>
  </si>
  <si>
    <t>ПЮ01220123</t>
  </si>
  <si>
    <t>Тэгшжаргал</t>
  </si>
  <si>
    <t>Цогзолмаа</t>
  </si>
  <si>
    <t>96353979</t>
  </si>
  <si>
    <t>202_26</t>
  </si>
  <si>
    <t>УП00240821</t>
  </si>
  <si>
    <t>89787573</t>
  </si>
  <si>
    <t>202_27</t>
  </si>
  <si>
    <t>УХ01291983</t>
  </si>
  <si>
    <t>Энх-Ундрал</t>
  </si>
  <si>
    <t>88183009</t>
  </si>
  <si>
    <t>202_28</t>
  </si>
  <si>
    <t>ОБ01230926</t>
  </si>
  <si>
    <t>Баянмөнх</t>
  </si>
  <si>
    <t>95520559</t>
  </si>
  <si>
    <t>202_29</t>
  </si>
  <si>
    <t>УТ01261562</t>
  </si>
  <si>
    <t>ЭРДЭНЭБААТАР</t>
  </si>
  <si>
    <t>ЭНХНОМУН</t>
  </si>
  <si>
    <t>99676060</t>
  </si>
  <si>
    <t>Овог</t>
  </si>
  <si>
    <t>Нэр</t>
  </si>
  <si>
    <t>Хүйс</t>
  </si>
  <si>
    <t>Сургууль</t>
  </si>
  <si>
    <t>Анги</t>
  </si>
  <si>
    <t>s_contact</t>
  </si>
  <si>
    <t>s_mail</t>
  </si>
  <si>
    <t>Х.З. Багш</t>
  </si>
  <si>
    <t>202_30</t>
  </si>
  <si>
    <t>УП01291331</t>
  </si>
  <si>
    <t>89446704</t>
  </si>
  <si>
    <t>Бүрэнжаргал</t>
  </si>
  <si>
    <t>99676061</t>
  </si>
  <si>
    <t>203_1</t>
  </si>
  <si>
    <t>УХ07240547</t>
  </si>
  <si>
    <t>Бямбатогтох</t>
  </si>
  <si>
    <t>Алтанзул</t>
  </si>
  <si>
    <t xml:space="preserve">5 </t>
  </si>
  <si>
    <t>94003536</t>
  </si>
  <si>
    <t>203_2</t>
  </si>
  <si>
    <t>УК08220444</t>
  </si>
  <si>
    <t>99135851</t>
  </si>
  <si>
    <t>203_3</t>
  </si>
  <si>
    <t>УЖ07272918</t>
  </si>
  <si>
    <t>96006568, аав-9</t>
  </si>
  <si>
    <t>203_4</t>
  </si>
  <si>
    <t>ЩК07241037</t>
  </si>
  <si>
    <t>91903332</t>
  </si>
  <si>
    <t>203_5</t>
  </si>
  <si>
    <t>УШ98090901</t>
  </si>
  <si>
    <t>Дашдондов</t>
  </si>
  <si>
    <t>Бүдсүрэн</t>
  </si>
  <si>
    <t>МУИС</t>
  </si>
  <si>
    <t>99153787</t>
  </si>
  <si>
    <t>203_6</t>
  </si>
  <si>
    <t>УМ08240907</t>
  </si>
  <si>
    <t>Жи ёль</t>
  </si>
  <si>
    <t>88073884</t>
  </si>
  <si>
    <t>203_7</t>
  </si>
  <si>
    <t>уп07260361</t>
  </si>
  <si>
    <t>Биндэрьяа</t>
  </si>
  <si>
    <t>203_8</t>
  </si>
  <si>
    <t>УЦ07290524</t>
  </si>
  <si>
    <t>Бэрцэцэг</t>
  </si>
  <si>
    <t>99001002</t>
  </si>
  <si>
    <t>203_9</t>
  </si>
  <si>
    <t>ЩК09212706</t>
  </si>
  <si>
    <t>3а</t>
  </si>
  <si>
    <t>99181184</t>
  </si>
  <si>
    <t>203_10</t>
  </si>
  <si>
    <t>УЦ07281463</t>
  </si>
  <si>
    <t>95036479</t>
  </si>
  <si>
    <t>203_11</t>
  </si>
  <si>
    <t>УХ07320367</t>
  </si>
  <si>
    <t>95254994</t>
  </si>
  <si>
    <t>203_12</t>
  </si>
  <si>
    <t>УЦ07250149</t>
  </si>
  <si>
    <t>Сайнсанаа</t>
  </si>
  <si>
    <t>96802280</t>
  </si>
  <si>
    <t>203_13</t>
  </si>
  <si>
    <t>УК07272464</t>
  </si>
  <si>
    <t>Энхмөнх</t>
  </si>
  <si>
    <t>Сараана</t>
  </si>
  <si>
    <t>203_14</t>
  </si>
  <si>
    <t>УЖ07222285</t>
  </si>
  <si>
    <t>91116874</t>
  </si>
  <si>
    <t>203_15</t>
  </si>
  <si>
    <t>УП07260657</t>
  </si>
  <si>
    <t>Лхагвадорж</t>
  </si>
  <si>
    <t>Сэнгүүн</t>
  </si>
  <si>
    <t>95149838</t>
  </si>
  <si>
    <t>203_16</t>
  </si>
  <si>
    <t>ЩК07270417</t>
  </si>
  <si>
    <t>Монгени цогцолбор сургууль</t>
  </si>
  <si>
    <t>4в</t>
  </si>
  <si>
    <t>99300118</t>
  </si>
  <si>
    <t>203_17</t>
  </si>
  <si>
    <t>УЛ07230861</t>
  </si>
  <si>
    <t>203_18</t>
  </si>
  <si>
    <t>УО08302908</t>
  </si>
  <si>
    <t>99257262</t>
  </si>
  <si>
    <t>203_19</t>
  </si>
  <si>
    <t>ЩК07320400</t>
  </si>
  <si>
    <t>203_20</t>
  </si>
  <si>
    <t>УП07311626</t>
  </si>
  <si>
    <t>Хишигсайхан</t>
  </si>
  <si>
    <t>203_21</t>
  </si>
  <si>
    <t>УК07251281</t>
  </si>
  <si>
    <t>Сайнбилэг</t>
  </si>
  <si>
    <t>203_22</t>
  </si>
  <si>
    <t>УТ07321829</t>
  </si>
  <si>
    <t xml:space="preserve">Алтансүх </t>
  </si>
  <si>
    <t>Чин-Үжин</t>
  </si>
  <si>
    <t>99776262</t>
  </si>
  <si>
    <t>203_23</t>
  </si>
  <si>
    <t>УЦ07231940</t>
  </si>
  <si>
    <t>203_24</t>
  </si>
  <si>
    <t>УХ06323029</t>
  </si>
  <si>
    <t>Цогбат</t>
  </si>
  <si>
    <t>Энхжил</t>
  </si>
  <si>
    <t>203_25</t>
  </si>
  <si>
    <t>УМ07290418</t>
  </si>
  <si>
    <t>203_26</t>
  </si>
  <si>
    <t>УП07271441</t>
  </si>
  <si>
    <t>Нямхүү</t>
  </si>
  <si>
    <t>94991408</t>
  </si>
  <si>
    <t>203_27</t>
  </si>
  <si>
    <t xml:space="preserve">ЩК07300511 </t>
  </si>
  <si>
    <t xml:space="preserve">Эгэлзаяа </t>
  </si>
  <si>
    <t xml:space="preserve">Энхмандах </t>
  </si>
  <si>
    <t>95188765</t>
  </si>
  <si>
    <t>203_28</t>
  </si>
  <si>
    <t>УЦ07252060</t>
  </si>
  <si>
    <t>88562281</t>
  </si>
  <si>
    <t>203_29</t>
  </si>
  <si>
    <t>УА08212103</t>
  </si>
  <si>
    <t>Өлзий</t>
  </si>
  <si>
    <t>99178939</t>
  </si>
  <si>
    <t>204_1</t>
  </si>
  <si>
    <t>УК06252892</t>
  </si>
  <si>
    <t>94842006</t>
  </si>
  <si>
    <t>204_2</t>
  </si>
  <si>
    <t>УО07273022</t>
  </si>
  <si>
    <t xml:space="preserve">Төрбат </t>
  </si>
  <si>
    <t>80501903, 91114</t>
  </si>
  <si>
    <t>204_3</t>
  </si>
  <si>
    <t>УК06221584</t>
  </si>
  <si>
    <t>99734444</t>
  </si>
  <si>
    <t>204_4</t>
  </si>
  <si>
    <t>УЖ06323106</t>
  </si>
  <si>
    <t>204_5</t>
  </si>
  <si>
    <t>УГ06250106</t>
  </si>
  <si>
    <t>Гарамдарь</t>
  </si>
  <si>
    <t>80290052</t>
  </si>
  <si>
    <t>204_6</t>
  </si>
  <si>
    <t>УО06300547</t>
  </si>
  <si>
    <t>Төмөрбаатар</t>
  </si>
  <si>
    <t>Дэлгэржаргал</t>
  </si>
  <si>
    <t>99017378</t>
  </si>
  <si>
    <t>204_7</t>
  </si>
  <si>
    <t>ФД06290607</t>
  </si>
  <si>
    <t>Естер</t>
  </si>
  <si>
    <t>99298273</t>
  </si>
  <si>
    <t>204_8</t>
  </si>
  <si>
    <t>ЩК06272515</t>
  </si>
  <si>
    <t>Золбоо</t>
  </si>
  <si>
    <t>204_9</t>
  </si>
  <si>
    <t>УЖ06241348</t>
  </si>
  <si>
    <t>Мөнхгэрэл</t>
  </si>
  <si>
    <t>91208756</t>
  </si>
  <si>
    <t>204_10</t>
  </si>
  <si>
    <t>УК06302584</t>
  </si>
  <si>
    <t>204_11</t>
  </si>
  <si>
    <t>УХ06261265</t>
  </si>
  <si>
    <t>96222688</t>
  </si>
  <si>
    <t>204_12</t>
  </si>
  <si>
    <t>УК06282443</t>
  </si>
  <si>
    <t>88932198</t>
  </si>
  <si>
    <t>204_13</t>
  </si>
  <si>
    <t>УО06211980</t>
  </si>
  <si>
    <t>Уламоргих</t>
  </si>
  <si>
    <t>88185362</t>
  </si>
  <si>
    <t>204_14</t>
  </si>
  <si>
    <t>УК06281228</t>
  </si>
  <si>
    <t>Онон</t>
  </si>
  <si>
    <t>Одончимэг</t>
  </si>
  <si>
    <t>204_15</t>
  </si>
  <si>
    <t>УХ06240649</t>
  </si>
  <si>
    <t>Сувданцэцэг</t>
  </si>
  <si>
    <t>204_16</t>
  </si>
  <si>
    <t>ЙД06271215</t>
  </si>
  <si>
    <t>99244585</t>
  </si>
  <si>
    <t>204_17</t>
  </si>
  <si>
    <t>УҮ06210521</t>
  </si>
  <si>
    <t>94828067</t>
  </si>
  <si>
    <t>204_18</t>
  </si>
  <si>
    <t>УК06271311</t>
  </si>
  <si>
    <t>204_19</t>
  </si>
  <si>
    <t>УО06261474</t>
  </si>
  <si>
    <t>Цэрэнхүү</t>
  </si>
  <si>
    <t>89014487</t>
  </si>
  <si>
    <t>204_20</t>
  </si>
  <si>
    <t>УО06290848</t>
  </si>
  <si>
    <t>204_21</t>
  </si>
  <si>
    <t>УХ07211543</t>
  </si>
  <si>
    <t>80186118</t>
  </si>
  <si>
    <t>204_22</t>
  </si>
  <si>
    <t>УП06300625</t>
  </si>
  <si>
    <t>96237720</t>
  </si>
  <si>
    <t>204_23</t>
  </si>
  <si>
    <t>УО06290118</t>
  </si>
  <si>
    <t>6в</t>
  </si>
  <si>
    <t>90380901</t>
  </si>
  <si>
    <t>204_24</t>
  </si>
  <si>
    <t>ЕЙ06310100</t>
  </si>
  <si>
    <t>96014410</t>
  </si>
  <si>
    <t>204_25</t>
  </si>
  <si>
    <t>УП06300563</t>
  </si>
  <si>
    <t>9119-3522</t>
  </si>
  <si>
    <t>204_26</t>
  </si>
  <si>
    <t>УП06262482</t>
  </si>
  <si>
    <t>Энхсанчир</t>
  </si>
  <si>
    <t>204_27</t>
  </si>
  <si>
    <t>ГЮ06322009</t>
  </si>
  <si>
    <t>99793399</t>
  </si>
  <si>
    <t>204_28</t>
  </si>
  <si>
    <t>ЩК06320601</t>
  </si>
  <si>
    <t>80191229</t>
  </si>
  <si>
    <t>204_29</t>
  </si>
  <si>
    <t>УХ07233025</t>
  </si>
  <si>
    <t>89902808</t>
  </si>
  <si>
    <t>205_1</t>
  </si>
  <si>
    <t>УХ05250514</t>
  </si>
  <si>
    <t>7б</t>
  </si>
  <si>
    <t>88278346, 91182</t>
  </si>
  <si>
    <t>205_2</t>
  </si>
  <si>
    <t>УЦ05242728</t>
  </si>
  <si>
    <t>99030065</t>
  </si>
  <si>
    <t>205_3</t>
  </si>
  <si>
    <t>УП05252608</t>
  </si>
  <si>
    <t>7а</t>
  </si>
  <si>
    <t>96210786</t>
  </si>
  <si>
    <t>205_4</t>
  </si>
  <si>
    <t>УЦ05320262</t>
  </si>
  <si>
    <t>Бумандулам</t>
  </si>
  <si>
    <t>Баясгалан</t>
  </si>
  <si>
    <t>91171202</t>
  </si>
  <si>
    <t>205_5</t>
  </si>
  <si>
    <t>УЖ04322415</t>
  </si>
  <si>
    <t>89094649</t>
  </si>
  <si>
    <t>205_6</t>
  </si>
  <si>
    <t>УЖ03312789</t>
  </si>
  <si>
    <t>Сольжидмаа</t>
  </si>
  <si>
    <t>205_7</t>
  </si>
  <si>
    <t>ГМ05282707</t>
  </si>
  <si>
    <t>Жамьянсүрэн</t>
  </si>
  <si>
    <t>Ганбямба</t>
  </si>
  <si>
    <t>99556308</t>
  </si>
  <si>
    <t>205_8</t>
  </si>
  <si>
    <t>УП05270661</t>
  </si>
  <si>
    <t xml:space="preserve">Гийгэхнаран </t>
  </si>
  <si>
    <t>89183921</t>
  </si>
  <si>
    <t>205_9</t>
  </si>
  <si>
    <t>УО04241621</t>
  </si>
  <si>
    <t>86910098</t>
  </si>
  <si>
    <t>205_10</t>
  </si>
  <si>
    <t>УК03271309</t>
  </si>
  <si>
    <t>Маралгуа</t>
  </si>
  <si>
    <t>88332575</t>
  </si>
  <si>
    <t>205_11</t>
  </si>
  <si>
    <t>ФД04321103</t>
  </si>
  <si>
    <t>Буянжаргал</t>
  </si>
  <si>
    <t>Мөнгөнчимэг</t>
  </si>
  <si>
    <t>88243567</t>
  </si>
  <si>
    <t>205_12</t>
  </si>
  <si>
    <t>УХ04302606</t>
  </si>
  <si>
    <t>Баатаржав</t>
  </si>
  <si>
    <t>Мөнхсаруул</t>
  </si>
  <si>
    <t>95454126</t>
  </si>
  <si>
    <t>205_13</t>
  </si>
  <si>
    <t>УП04230801</t>
  </si>
  <si>
    <t>99253131</t>
  </si>
  <si>
    <t>205_14</t>
  </si>
  <si>
    <t>УЦ04301949</t>
  </si>
  <si>
    <t>Амгаланбаатар</t>
  </si>
  <si>
    <t>89920665</t>
  </si>
  <si>
    <t>205_15</t>
  </si>
  <si>
    <t>УО04261045</t>
  </si>
  <si>
    <t>95108393</t>
  </si>
  <si>
    <t>205_16</t>
  </si>
  <si>
    <t>ЩК04270441</t>
  </si>
  <si>
    <t>205_17</t>
  </si>
  <si>
    <t>УТ05261001</t>
  </si>
  <si>
    <t>98279449</t>
  </si>
  <si>
    <t>205_18</t>
  </si>
  <si>
    <t>УП04241962</t>
  </si>
  <si>
    <t>дэмбэрэл</t>
  </si>
  <si>
    <t>номинзул</t>
  </si>
  <si>
    <t>99192522</t>
  </si>
  <si>
    <t>205_19</t>
  </si>
  <si>
    <t>УО03220688</t>
  </si>
  <si>
    <t>Номинэрдэнэ</t>
  </si>
  <si>
    <t>99062300</t>
  </si>
  <si>
    <t>205_20</t>
  </si>
  <si>
    <t>УЖ05232502</t>
  </si>
  <si>
    <t>Отгонзаяа</t>
  </si>
  <si>
    <t>7в</t>
  </si>
  <si>
    <t>99987340</t>
  </si>
  <si>
    <t>205_21</t>
  </si>
  <si>
    <t>УМ05281401</t>
  </si>
  <si>
    <t xml:space="preserve">Саран </t>
  </si>
  <si>
    <t>94991131</t>
  </si>
  <si>
    <t>205_22</t>
  </si>
  <si>
    <t>УО05230410</t>
  </si>
  <si>
    <t>Эрдэнэбаатар</t>
  </si>
  <si>
    <t>99238986</t>
  </si>
  <si>
    <t>205_23</t>
  </si>
  <si>
    <t>УК05242329</t>
  </si>
  <si>
    <t>Батмагнай</t>
  </si>
  <si>
    <t>Цэнд-Аюуш</t>
  </si>
  <si>
    <t>99073783</t>
  </si>
  <si>
    <t>205_24</t>
  </si>
  <si>
    <t>УП05290271</t>
  </si>
  <si>
    <t>Чингисбаатар</t>
  </si>
  <si>
    <t xml:space="preserve">Чингүүн </t>
  </si>
  <si>
    <t>96267720</t>
  </si>
  <si>
    <t>205_25</t>
  </si>
  <si>
    <t>ТА05221306</t>
  </si>
  <si>
    <t>99398888</t>
  </si>
  <si>
    <t>205_26</t>
  </si>
  <si>
    <t>УЦ05251163</t>
  </si>
  <si>
    <t>Баянбат</t>
  </si>
  <si>
    <t>99099961</t>
  </si>
  <si>
    <t>206_1</t>
  </si>
  <si>
    <t>УЖ02321401</t>
  </si>
  <si>
    <t>Түвшинтөгс</t>
  </si>
  <si>
    <t>Ану</t>
  </si>
  <si>
    <t>206_2</t>
  </si>
  <si>
    <t>УК05220305</t>
  </si>
  <si>
    <t>8а</t>
  </si>
  <si>
    <t>94937011</t>
  </si>
  <si>
    <t>206_3</t>
  </si>
  <si>
    <t>УЦ04272401</t>
  </si>
  <si>
    <t>8Б</t>
  </si>
  <si>
    <t>99851085</t>
  </si>
  <si>
    <t>206_4</t>
  </si>
  <si>
    <t>УЖ03311420</t>
  </si>
  <si>
    <t>206_5</t>
  </si>
  <si>
    <t>УЖ03270721</t>
  </si>
  <si>
    <t>Ганболор</t>
  </si>
  <si>
    <t>206_6</t>
  </si>
  <si>
    <t>ФА02220502</t>
  </si>
  <si>
    <t>Тэрбиш</t>
  </si>
  <si>
    <t>Дуламсүрэн</t>
  </si>
  <si>
    <t>89182012</t>
  </si>
  <si>
    <t>206_7</t>
  </si>
  <si>
    <t>УК03242574</t>
  </si>
  <si>
    <t>Амгалан</t>
  </si>
  <si>
    <t>Дэчинжамц</t>
  </si>
  <si>
    <t>95153639</t>
  </si>
  <si>
    <t>206_8</t>
  </si>
  <si>
    <t>УО04242208</t>
  </si>
  <si>
    <t>Цогбадрах</t>
  </si>
  <si>
    <t>Номундарь</t>
  </si>
  <si>
    <t>94447067</t>
  </si>
  <si>
    <t>206_9</t>
  </si>
  <si>
    <t>УО04321201</t>
  </si>
  <si>
    <t>99140687</t>
  </si>
  <si>
    <t>206_10</t>
  </si>
  <si>
    <t>УК04240168</t>
  </si>
  <si>
    <t>206_11</t>
  </si>
  <si>
    <t>УЖ04241626</t>
  </si>
  <si>
    <t>Баярбат</t>
  </si>
  <si>
    <t>Туяа</t>
  </si>
  <si>
    <t>95048458</t>
  </si>
  <si>
    <t>206_12</t>
  </si>
  <si>
    <t>УЖ04282309</t>
  </si>
  <si>
    <t>206_13</t>
  </si>
  <si>
    <t xml:space="preserve"> УЛ04321041</t>
  </si>
  <si>
    <t xml:space="preserve">Баянмөнх </t>
  </si>
  <si>
    <t>99696262</t>
  </si>
  <si>
    <t>206_14</t>
  </si>
  <si>
    <t>УЛ04321041</t>
  </si>
  <si>
    <t>206_15</t>
  </si>
  <si>
    <t>ЖЮ04211668</t>
  </si>
  <si>
    <t>ариунжаргал</t>
  </si>
  <si>
    <t>халиун</t>
  </si>
  <si>
    <t>89891289</t>
  </si>
  <si>
    <t>206_16</t>
  </si>
  <si>
    <t>МФ04270109</t>
  </si>
  <si>
    <t>Отгондаваа</t>
  </si>
  <si>
    <t>95025289</t>
  </si>
  <si>
    <t>206_17</t>
  </si>
  <si>
    <t>УХ04230109</t>
  </si>
  <si>
    <t>Баярхүү</t>
  </si>
  <si>
    <t>86010599</t>
  </si>
  <si>
    <t>206_18</t>
  </si>
  <si>
    <t>УЦ04311160</t>
  </si>
  <si>
    <t>99835875</t>
  </si>
  <si>
    <t>206_19</t>
  </si>
  <si>
    <t>УХ03310301</t>
  </si>
  <si>
    <t>Даваасүрэн</t>
  </si>
  <si>
    <t>91850404</t>
  </si>
  <si>
    <t>206_20</t>
  </si>
  <si>
    <t>УП05261722</t>
  </si>
  <si>
    <t>80208847</t>
  </si>
  <si>
    <t>206_21</t>
  </si>
  <si>
    <t>УП04320327</t>
  </si>
  <si>
    <t>Сувд-Эрдэнэ</t>
  </si>
  <si>
    <t>94744788</t>
  </si>
  <si>
    <t>206_22</t>
  </si>
  <si>
    <t>УП04221523</t>
  </si>
  <si>
    <t>Эрдэнэ-заяа</t>
  </si>
  <si>
    <t>89919299</t>
  </si>
  <si>
    <t>206_23</t>
  </si>
  <si>
    <t>УП04290902</t>
  </si>
  <si>
    <t xml:space="preserve">Мөнх-Эрдэнэ </t>
  </si>
  <si>
    <t xml:space="preserve">Эрдэнэтуяа </t>
  </si>
  <si>
    <t xml:space="preserve">8Б </t>
  </si>
  <si>
    <t>88893290</t>
  </si>
  <si>
    <t>206_24</t>
  </si>
  <si>
    <t>УХ04301329</t>
  </si>
  <si>
    <t>90060508</t>
  </si>
  <si>
    <t>206_25</t>
  </si>
  <si>
    <t>УК03323032</t>
  </si>
  <si>
    <t>Мөнхбаяр</t>
  </si>
  <si>
    <t>Үйлстөгөлдөр</t>
  </si>
  <si>
    <t>86207090</t>
  </si>
  <si>
    <t>207_1</t>
  </si>
  <si>
    <t>УЖ02281407</t>
  </si>
  <si>
    <t>207_2</t>
  </si>
  <si>
    <t>УП02271188</t>
  </si>
  <si>
    <t>95520711</t>
  </si>
  <si>
    <t>207_3</t>
  </si>
  <si>
    <t>ДБ03241100</t>
  </si>
  <si>
    <t xml:space="preserve">Далайбаатар </t>
  </si>
  <si>
    <t>Мөнх-Ану</t>
  </si>
  <si>
    <t>85554955</t>
  </si>
  <si>
    <t>207_4</t>
  </si>
  <si>
    <t>УП 02302545</t>
  </si>
  <si>
    <t>88117394</t>
  </si>
  <si>
    <t>207_5</t>
  </si>
  <si>
    <t>УХ03230697</t>
  </si>
  <si>
    <t>Мөнхоргил</t>
  </si>
  <si>
    <t>88877792</t>
  </si>
  <si>
    <t>207_6</t>
  </si>
  <si>
    <t>УЦ02322421</t>
  </si>
  <si>
    <t>94914133</t>
  </si>
  <si>
    <t>207_7</t>
  </si>
  <si>
    <t>УК03321720</t>
  </si>
  <si>
    <t>99541217</t>
  </si>
  <si>
    <t>207_8</t>
  </si>
  <si>
    <t>УХ02302907</t>
  </si>
  <si>
    <t>207_9</t>
  </si>
  <si>
    <t>УЦ03261820</t>
  </si>
  <si>
    <t>86636966</t>
  </si>
  <si>
    <t>207_10</t>
  </si>
  <si>
    <t>УХ03241229</t>
  </si>
  <si>
    <t>Нямзаяа</t>
  </si>
  <si>
    <t>95180412</t>
  </si>
  <si>
    <t>207_11</t>
  </si>
  <si>
    <t>УК03252143</t>
  </si>
  <si>
    <t>Эдэнэхүү</t>
  </si>
  <si>
    <t>86260521</t>
  </si>
  <si>
    <t>207_12</t>
  </si>
  <si>
    <t>УП03230128</t>
  </si>
  <si>
    <t>Ариунтуяа</t>
  </si>
  <si>
    <t>96290301</t>
  </si>
  <si>
    <t>207_13</t>
  </si>
  <si>
    <t>УК03250124</t>
  </si>
  <si>
    <t>Хүрэлбаатар</t>
  </si>
  <si>
    <t>99782951</t>
  </si>
  <si>
    <t>207_14</t>
  </si>
  <si>
    <t>ЦХ03251500</t>
  </si>
  <si>
    <t>Саранзаяа</t>
  </si>
  <si>
    <t>99939254</t>
  </si>
  <si>
    <t>207_15</t>
  </si>
  <si>
    <t>УО02301001</t>
  </si>
  <si>
    <t>энх-амгалан</t>
  </si>
  <si>
    <t>солонго</t>
  </si>
  <si>
    <t>88770009</t>
  </si>
  <si>
    <t>207_16</t>
  </si>
  <si>
    <t>УМ03290604</t>
  </si>
  <si>
    <t>И</t>
  </si>
  <si>
    <t>91230906</t>
  </si>
  <si>
    <t>207_17</t>
  </si>
  <si>
    <t>ФД03261146</t>
  </si>
  <si>
    <t xml:space="preserve">Батзориг </t>
  </si>
  <si>
    <t>96660611</t>
  </si>
  <si>
    <t>207_18</t>
  </si>
  <si>
    <t>УЦ06232288</t>
  </si>
  <si>
    <t>88819954</t>
  </si>
  <si>
    <t>207_19</t>
  </si>
  <si>
    <t>УП03291541</t>
  </si>
  <si>
    <t>94531109</t>
  </si>
  <si>
    <t>207_20</t>
  </si>
  <si>
    <t>УО032440400</t>
  </si>
  <si>
    <t>Намгүр</t>
  </si>
  <si>
    <t>95742065</t>
  </si>
  <si>
    <t>207_21</t>
  </si>
  <si>
    <t>УК03292934</t>
  </si>
  <si>
    <t>99028657</t>
  </si>
  <si>
    <t>207_22</t>
  </si>
  <si>
    <t>УП03292225</t>
  </si>
  <si>
    <t>99558258(ээж)</t>
  </si>
  <si>
    <t>207_23</t>
  </si>
  <si>
    <t>УК02310281</t>
  </si>
  <si>
    <t>95915387</t>
  </si>
  <si>
    <t>207_24</t>
  </si>
  <si>
    <t>УХ02310951</t>
  </si>
  <si>
    <t>Батөлзий</t>
  </si>
  <si>
    <t>Цалгиун</t>
  </si>
  <si>
    <t>99196933</t>
  </si>
  <si>
    <t>207_25</t>
  </si>
  <si>
    <t>УЦ03221120</t>
  </si>
  <si>
    <t>Мөнх-Итгэл</t>
  </si>
  <si>
    <t>91207117</t>
  </si>
  <si>
    <t>207_26</t>
  </si>
  <si>
    <t>ГВ03220207</t>
  </si>
  <si>
    <t>Балган</t>
  </si>
  <si>
    <t>85406660</t>
  </si>
  <si>
    <t>207_27</t>
  </si>
  <si>
    <t>УШ03312706</t>
  </si>
  <si>
    <t>Батсүх</t>
  </si>
  <si>
    <t xml:space="preserve">Энхнаран </t>
  </si>
  <si>
    <t>96319669</t>
  </si>
  <si>
    <t>301_1</t>
  </si>
  <si>
    <t>ШК04251991</t>
  </si>
  <si>
    <t xml:space="preserve">Базаррагчаа  </t>
  </si>
  <si>
    <t>Даяндэлгэр</t>
  </si>
  <si>
    <t>118-р сургууль</t>
  </si>
  <si>
    <t>80938508</t>
  </si>
  <si>
    <t>301_2</t>
  </si>
  <si>
    <t>УК04250107</t>
  </si>
  <si>
    <t>8г</t>
  </si>
  <si>
    <t>90070050</t>
  </si>
  <si>
    <t>301_3</t>
  </si>
  <si>
    <t>ЗК06233003</t>
  </si>
  <si>
    <t>Энхбайгаль</t>
  </si>
  <si>
    <t>99287353</t>
  </si>
  <si>
    <t>301_4</t>
  </si>
  <si>
    <t>УО03250722</t>
  </si>
  <si>
    <t>9г</t>
  </si>
  <si>
    <t>95700300</t>
  </si>
  <si>
    <t>301_5</t>
  </si>
  <si>
    <t>УП02302545</t>
  </si>
  <si>
    <t>301_6</t>
  </si>
  <si>
    <t>УП03250139</t>
  </si>
  <si>
    <t>9a</t>
  </si>
  <si>
    <t>86756145</t>
  </si>
  <si>
    <t>301_7</t>
  </si>
  <si>
    <t>УП03322460</t>
  </si>
  <si>
    <t>99789817</t>
  </si>
  <si>
    <t>301_8</t>
  </si>
  <si>
    <t>УП03270127</t>
  </si>
  <si>
    <t>9а</t>
  </si>
  <si>
    <t>91271100</t>
  </si>
  <si>
    <t>301_9</t>
  </si>
  <si>
    <t>УТ03211509</t>
  </si>
  <si>
    <t>301_10</t>
  </si>
  <si>
    <t>УП23050108</t>
  </si>
  <si>
    <t>94943053</t>
  </si>
  <si>
    <t>301_11</t>
  </si>
  <si>
    <t>УП03283044</t>
  </si>
  <si>
    <t>Оюунхорол</t>
  </si>
  <si>
    <t>9б</t>
  </si>
  <si>
    <t>88148128</t>
  </si>
  <si>
    <t>301_12</t>
  </si>
  <si>
    <t>УЖ01311237</t>
  </si>
  <si>
    <t>Яндар</t>
  </si>
  <si>
    <t>91898626</t>
  </si>
  <si>
    <t>301_13</t>
  </si>
  <si>
    <t>ШУ03213008</t>
  </si>
  <si>
    <t>94315797</t>
  </si>
  <si>
    <t>301_14</t>
  </si>
  <si>
    <t>УП03282809</t>
  </si>
  <si>
    <t xml:space="preserve"> Алтанхуяг</t>
  </si>
  <si>
    <t>Гэрэлт ирээдүй сургууль</t>
  </si>
  <si>
    <t>80008349</t>
  </si>
  <si>
    <t>301_15</t>
  </si>
  <si>
    <t>УЦ03290944</t>
  </si>
  <si>
    <t>Хосзаяа</t>
  </si>
  <si>
    <t>94561518</t>
  </si>
  <si>
    <t>301_16</t>
  </si>
  <si>
    <t>УК03082800</t>
  </si>
  <si>
    <t>Батдүүрэн</t>
  </si>
  <si>
    <t>Цэрэндулам</t>
  </si>
  <si>
    <t>80212132</t>
  </si>
  <si>
    <t>301_17</t>
  </si>
  <si>
    <t>УТ03272922</t>
  </si>
  <si>
    <t>Эмүүжин</t>
  </si>
  <si>
    <t>88604193</t>
  </si>
  <si>
    <t>301_18</t>
  </si>
  <si>
    <t>УХ05292321</t>
  </si>
  <si>
    <t>99195171</t>
  </si>
  <si>
    <t>301_19</t>
  </si>
  <si>
    <t>УП02302522</t>
  </si>
  <si>
    <t>88111412</t>
  </si>
  <si>
    <t>301_20</t>
  </si>
  <si>
    <t>АЮ04292503</t>
  </si>
  <si>
    <t>Түмэнбаяр</t>
  </si>
  <si>
    <t>9912-4969</t>
  </si>
  <si>
    <t>301_21</t>
  </si>
  <si>
    <t>УБ03261781</t>
  </si>
  <si>
    <t>Доржсүрэн</t>
  </si>
  <si>
    <t>88122690</t>
  </si>
  <si>
    <t>301_22</t>
  </si>
  <si>
    <t>УК03292837</t>
  </si>
  <si>
    <t>Ган-эрдэнэ</t>
  </si>
  <si>
    <t>99846562</t>
  </si>
  <si>
    <t>301_23</t>
  </si>
  <si>
    <t>УО03250420</t>
  </si>
  <si>
    <t xml:space="preserve">Сундуй </t>
  </si>
  <si>
    <t>99403348</t>
  </si>
  <si>
    <t>301_24</t>
  </si>
  <si>
    <t>ук03282920</t>
  </si>
  <si>
    <t>96657588</t>
  </si>
  <si>
    <t>302_1</t>
  </si>
  <si>
    <t>ЕС99123015</t>
  </si>
  <si>
    <t>БАТЧУЛУУН</t>
  </si>
  <si>
    <t>Амарболд</t>
  </si>
  <si>
    <t>Солонгост</t>
  </si>
  <si>
    <t>94104099</t>
  </si>
  <si>
    <t>302_2</t>
  </si>
  <si>
    <t>УМ00262203</t>
  </si>
  <si>
    <t>Альберт</t>
  </si>
  <si>
    <t>91222388</t>
  </si>
  <si>
    <t>302_3</t>
  </si>
  <si>
    <t>УИ00252108</t>
  </si>
  <si>
    <t>Энхсайхан</t>
  </si>
  <si>
    <t>2-р сургууль</t>
  </si>
  <si>
    <t>99566578</t>
  </si>
  <si>
    <t>302_4</t>
  </si>
  <si>
    <t>УЧ99111306</t>
  </si>
  <si>
    <t>94249911</t>
  </si>
  <si>
    <t>302_5</t>
  </si>
  <si>
    <t>УК01241176</t>
  </si>
  <si>
    <t>зүчи</t>
  </si>
  <si>
    <t>96970411</t>
  </si>
  <si>
    <t>302_6</t>
  </si>
  <si>
    <t>УХ00251544</t>
  </si>
  <si>
    <t>Давааням</t>
  </si>
  <si>
    <t>99773194</t>
  </si>
  <si>
    <t>302_7</t>
  </si>
  <si>
    <t>УХ02260629</t>
  </si>
  <si>
    <t>Мөрөнгоо</t>
  </si>
  <si>
    <t>95262535</t>
  </si>
  <si>
    <t>302_8</t>
  </si>
  <si>
    <t>ТЕ01321201</t>
  </si>
  <si>
    <t>Ундараа</t>
  </si>
  <si>
    <t>99545889</t>
  </si>
  <si>
    <t>302_9</t>
  </si>
  <si>
    <t>УЗ99070800</t>
  </si>
  <si>
    <t>Батням</t>
  </si>
  <si>
    <t>89043998</t>
  </si>
  <si>
    <t>302_10</t>
  </si>
  <si>
    <t>УП01220905</t>
  </si>
  <si>
    <t>86696716</t>
  </si>
  <si>
    <t>302_11</t>
  </si>
  <si>
    <t>НЬ0124260</t>
  </si>
  <si>
    <t>Болортоль</t>
  </si>
  <si>
    <t>12-р сургууль</t>
  </si>
  <si>
    <t>94261110</t>
  </si>
  <si>
    <t>302_12</t>
  </si>
  <si>
    <t>020806-4154916</t>
  </si>
  <si>
    <t>ТаИн</t>
  </si>
  <si>
    <t>96633041</t>
  </si>
  <si>
    <t>302_13</t>
  </si>
  <si>
    <t>УЖ01242053</t>
  </si>
  <si>
    <t>95741847</t>
  </si>
  <si>
    <t>302_14</t>
  </si>
  <si>
    <t>УО02251868</t>
  </si>
  <si>
    <t>95683368</t>
  </si>
  <si>
    <t>302_15</t>
  </si>
  <si>
    <t>УЖ01232273</t>
  </si>
  <si>
    <t>94640410</t>
  </si>
  <si>
    <t>302_16</t>
  </si>
  <si>
    <t>НЭ01300959</t>
  </si>
  <si>
    <t>Чандманьбаатар</t>
  </si>
  <si>
    <t>88589247</t>
  </si>
  <si>
    <t>302_17</t>
  </si>
  <si>
    <t>СЮ00261904</t>
  </si>
  <si>
    <t>Баттөгс</t>
  </si>
  <si>
    <t>111-р сургууль</t>
  </si>
  <si>
    <t>80810619</t>
  </si>
  <si>
    <t>302_18</t>
  </si>
  <si>
    <t>УЗ00252344</t>
  </si>
  <si>
    <t>Оюунцэцэг</t>
  </si>
  <si>
    <t>12г</t>
  </si>
  <si>
    <t>91915473</t>
  </si>
  <si>
    <t>302_19</t>
  </si>
  <si>
    <t>УХ01262607</t>
  </si>
  <si>
    <t>91612237</t>
  </si>
  <si>
    <t>302_20</t>
  </si>
  <si>
    <t>УЖ01250304</t>
  </si>
  <si>
    <t>Бадамсүрэн</t>
  </si>
  <si>
    <t>94223435</t>
  </si>
  <si>
    <t>303_1</t>
  </si>
  <si>
    <t>УК06291231</t>
  </si>
  <si>
    <t>Чой</t>
  </si>
  <si>
    <t>А Ён                     Солонго</t>
  </si>
  <si>
    <t>91890915</t>
  </si>
  <si>
    <t>303_2</t>
  </si>
  <si>
    <t>РЮ05291502</t>
  </si>
  <si>
    <t>Баатарбилэг</t>
  </si>
  <si>
    <t>99004502</t>
  </si>
  <si>
    <t>303_3</t>
  </si>
  <si>
    <t>УЖ05261837</t>
  </si>
  <si>
    <t>91011255</t>
  </si>
  <si>
    <t>303_4</t>
  </si>
  <si>
    <t>УМ06222817</t>
  </si>
  <si>
    <t>Жи Ён</t>
  </si>
  <si>
    <t>91099223</t>
  </si>
  <si>
    <t>303_5</t>
  </si>
  <si>
    <t>ЩК08291911</t>
  </si>
  <si>
    <t>89053459</t>
  </si>
  <si>
    <t>303_6</t>
  </si>
  <si>
    <t>УМ06262514</t>
  </si>
  <si>
    <t>Батдулам</t>
  </si>
  <si>
    <t>91115868</t>
  </si>
  <si>
    <t>303_7</t>
  </si>
  <si>
    <t>УЛ05221518</t>
  </si>
  <si>
    <t>88911234</t>
  </si>
  <si>
    <t>303_8</t>
  </si>
  <si>
    <t>УЖ08310541</t>
  </si>
  <si>
    <t>303_9</t>
  </si>
  <si>
    <t>УХ08302153</t>
  </si>
  <si>
    <t>Мөнх-Манлай</t>
  </si>
  <si>
    <t>99174126</t>
  </si>
  <si>
    <t>303_10</t>
  </si>
  <si>
    <t>ЩК06241002</t>
  </si>
  <si>
    <t>5д</t>
  </si>
  <si>
    <t>86873820</t>
  </si>
  <si>
    <t>303_11</t>
  </si>
  <si>
    <t>ЩК07281309</t>
  </si>
  <si>
    <t>Цолмонбаяр</t>
  </si>
  <si>
    <t>Нандин</t>
  </si>
  <si>
    <t>303_12</t>
  </si>
  <si>
    <t>УК07241805</t>
  </si>
  <si>
    <t>91661717</t>
  </si>
  <si>
    <t>303_13</t>
  </si>
  <si>
    <t>УТ04220503</t>
  </si>
  <si>
    <t>7д</t>
  </si>
  <si>
    <t>303_14</t>
  </si>
  <si>
    <t>УТ05252604</t>
  </si>
  <si>
    <t>86249696</t>
  </si>
  <si>
    <t>303_15</t>
  </si>
  <si>
    <t>УП05310747</t>
  </si>
  <si>
    <t>89008042</t>
  </si>
  <si>
    <t>303_16</t>
  </si>
  <si>
    <t>ЩК05070542</t>
  </si>
  <si>
    <t>90180358</t>
  </si>
  <si>
    <t>303_17</t>
  </si>
  <si>
    <t>ЩК08222036</t>
  </si>
  <si>
    <t>Майбаяр</t>
  </si>
  <si>
    <t>Тэнгэр</t>
  </si>
  <si>
    <t>90730220</t>
  </si>
  <si>
    <t>303_18</t>
  </si>
  <si>
    <t>УК06322206</t>
  </si>
  <si>
    <t>303_19</t>
  </si>
  <si>
    <t>ДЮ04222100</t>
  </si>
  <si>
    <t>40-р сургууль</t>
  </si>
  <si>
    <t>80062221</t>
  </si>
  <si>
    <t>303_20</t>
  </si>
  <si>
    <t>УП06250187</t>
  </si>
  <si>
    <t>88086497</t>
  </si>
  <si>
    <t>303_21</t>
  </si>
  <si>
    <t>УК06282768</t>
  </si>
  <si>
    <t>Маналжав</t>
  </si>
  <si>
    <t>Эрхэмбилэг</t>
  </si>
  <si>
    <t>95981827</t>
  </si>
  <si>
    <t>303_22</t>
  </si>
  <si>
    <t>УЖ06221103</t>
  </si>
  <si>
    <t>305_1</t>
  </si>
  <si>
    <t>УБ03270700</t>
  </si>
  <si>
    <t>86612003</t>
  </si>
  <si>
    <t>305_2</t>
  </si>
  <si>
    <t>УМ04220501</t>
  </si>
  <si>
    <t>80211147</t>
  </si>
  <si>
    <t>305_3</t>
  </si>
  <si>
    <t>УЛ03281784</t>
  </si>
  <si>
    <t>89867720</t>
  </si>
  <si>
    <t>305_4</t>
  </si>
  <si>
    <t>УХ02232991</t>
  </si>
  <si>
    <t>Булган</t>
  </si>
  <si>
    <t>305_5</t>
  </si>
  <si>
    <t>УШ03232801</t>
  </si>
  <si>
    <t>ХҮРЭЛБАТ</t>
  </si>
  <si>
    <t>ГАНЦЭЦЭГ</t>
  </si>
  <si>
    <t>95650328</t>
  </si>
  <si>
    <t>305_6</t>
  </si>
  <si>
    <t>ШУ01310211</t>
  </si>
  <si>
    <t>Сугар</t>
  </si>
  <si>
    <t>Дөлмөнх</t>
  </si>
  <si>
    <t>96693189</t>
  </si>
  <si>
    <t>305_7</t>
  </si>
  <si>
    <t>УК02300369</t>
  </si>
  <si>
    <t>Намуунзул</t>
  </si>
  <si>
    <t>99298161</t>
  </si>
  <si>
    <t>305_8</t>
  </si>
  <si>
    <t>УЛ04321006</t>
  </si>
  <si>
    <t>96271717</t>
  </si>
  <si>
    <t>305_9</t>
  </si>
  <si>
    <t>УХ03211001</t>
  </si>
  <si>
    <t>95199599</t>
  </si>
  <si>
    <t>305_10</t>
  </si>
  <si>
    <t>ЩК04242159</t>
  </si>
  <si>
    <t>Загасаа</t>
  </si>
  <si>
    <t>99778104</t>
  </si>
  <si>
    <t>305_11</t>
  </si>
  <si>
    <t>ШУ03221015</t>
  </si>
  <si>
    <t>80149099</t>
  </si>
  <si>
    <t>305_12</t>
  </si>
  <si>
    <t>ЩК04270758</t>
  </si>
  <si>
    <t>89969623</t>
  </si>
  <si>
    <t>305_13</t>
  </si>
  <si>
    <t>ЩК01300153</t>
  </si>
  <si>
    <t>Ханболд</t>
  </si>
  <si>
    <t>88076483</t>
  </si>
  <si>
    <t>305_14</t>
  </si>
  <si>
    <t>УЖ03288326</t>
  </si>
  <si>
    <t>Ханна</t>
  </si>
  <si>
    <t>98185077</t>
  </si>
  <si>
    <t>305_15</t>
  </si>
  <si>
    <t>УП01321608</t>
  </si>
  <si>
    <t>Одбаатар</t>
  </si>
  <si>
    <t>89862733</t>
  </si>
  <si>
    <t>305_16</t>
  </si>
  <si>
    <t>УА03213033</t>
  </si>
  <si>
    <t>96004617</t>
  </si>
  <si>
    <t>305_17</t>
  </si>
  <si>
    <t>ШК04292149</t>
  </si>
  <si>
    <t>91196695</t>
  </si>
  <si>
    <t>305_18</t>
  </si>
  <si>
    <t>СЩ02312828</t>
  </si>
  <si>
    <t>99604827</t>
  </si>
  <si>
    <t>КАБИНЕТ :</t>
  </si>
  <si>
    <t>등위</t>
  </si>
  <si>
    <t>총점</t>
  </si>
  <si>
    <t>듣기</t>
  </si>
  <si>
    <t>어휘/문법</t>
  </si>
  <si>
    <t>읽기</t>
  </si>
  <si>
    <t>№</t>
  </si>
  <si>
    <t>ОВОГ</t>
  </si>
  <si>
    <t>НЭР</t>
  </si>
  <si>
    <t>СУРГУУЛЬ</t>
  </si>
  <si>
    <t>АНГИ</t>
  </si>
  <si>
    <t>ТЭМДЭГ</t>
  </si>
  <si>
    <t>№</t>
    <phoneticPr fontId="1" type="noConversion"/>
  </si>
  <si>
    <t>КОД</t>
    <phoneticPr fontId="1" type="noConversion"/>
  </si>
  <si>
    <t>초급부</t>
    <phoneticPr fontId="1" type="noConversion"/>
  </si>
  <si>
    <t>유학 중등부</t>
    <phoneticPr fontId="1" type="noConversion"/>
  </si>
  <si>
    <t>초등반</t>
    <phoneticPr fontId="1" type="noConversion"/>
  </si>
  <si>
    <t>중등부</t>
    <phoneticPr fontId="1" type="noConversion"/>
  </si>
  <si>
    <t>고둥부</t>
    <phoneticPr fontId="1" type="noConversion"/>
  </si>
  <si>
    <t>유학 고등부</t>
    <phoneticPr fontId="1" type="noConversion"/>
  </si>
  <si>
    <t xml:space="preserve">Оюуны-Ирээдүй Цогцолбор сургууль(Дархан) </t>
  </si>
  <si>
    <t>Солонгос хэлний Улсын 13 дах Олимпиад</t>
  </si>
  <si>
    <t>Нийт</t>
  </si>
  <si>
    <t>Анхан шат</t>
  </si>
  <si>
    <t>Бага</t>
  </si>
  <si>
    <t>Дунд</t>
  </si>
  <si>
    <t>Ахлах</t>
  </si>
  <si>
    <t>Гадаад дунд</t>
  </si>
  <si>
    <t>Гадаад ахлах</t>
  </si>
  <si>
    <t>дутуу</t>
  </si>
  <si>
    <r>
      <rPr>
        <b/>
        <sz val="14"/>
        <color theme="1"/>
        <rFont val="맑은 고딕"/>
        <family val="3"/>
        <charset val="129"/>
      </rPr>
      <t>초급부</t>
    </r>
    <phoneticPr fontId="1" type="noConversion"/>
  </si>
  <si>
    <r>
      <rPr>
        <b/>
        <sz val="14"/>
        <color theme="1"/>
        <rFont val="맑은 고딕"/>
        <family val="3"/>
        <charset val="129"/>
      </rPr>
      <t>초등부</t>
    </r>
  </si>
  <si>
    <r>
      <rPr>
        <b/>
        <sz val="14"/>
        <color theme="1"/>
        <rFont val="맑은 고딕"/>
        <family val="3"/>
        <charset val="129"/>
      </rPr>
      <t>중등부</t>
    </r>
  </si>
  <si>
    <r>
      <rPr>
        <b/>
        <sz val="14"/>
        <color theme="1"/>
        <rFont val="맑은 고딕"/>
        <family val="3"/>
        <charset val="129"/>
      </rPr>
      <t>고등부</t>
    </r>
  </si>
  <si>
    <r>
      <rPr>
        <b/>
        <sz val="14"/>
        <color theme="1"/>
        <rFont val="맑은 고딕"/>
        <family val="3"/>
        <charset val="129"/>
      </rPr>
      <t>유학</t>
    </r>
    <r>
      <rPr>
        <b/>
        <sz val="14"/>
        <color theme="1"/>
        <rFont val="Times New Roman"/>
        <family val="1"/>
      </rPr>
      <t xml:space="preserve"> </t>
    </r>
    <r>
      <rPr>
        <b/>
        <sz val="14"/>
        <color theme="1"/>
        <rFont val="맑은 고딕"/>
        <family val="3"/>
        <charset val="129"/>
      </rPr>
      <t>중등부</t>
    </r>
    <phoneticPr fontId="1" type="noConversion"/>
  </si>
  <si>
    <r>
      <rPr>
        <b/>
        <sz val="14"/>
        <color theme="1"/>
        <rFont val="맑은 고딕"/>
        <family val="3"/>
        <charset val="129"/>
      </rPr>
      <t>유학</t>
    </r>
    <r>
      <rPr>
        <b/>
        <sz val="14"/>
        <color theme="1"/>
        <rFont val="Times New Roman"/>
        <family val="1"/>
      </rPr>
      <t xml:space="preserve"> </t>
    </r>
    <r>
      <rPr>
        <b/>
        <sz val="14"/>
        <color theme="1"/>
        <rFont val="맑은 고딕"/>
        <family val="3"/>
        <charset val="129"/>
      </rPr>
      <t>고등부</t>
    </r>
  </si>
  <si>
    <r>
      <t>----</t>
    </r>
    <r>
      <rPr>
        <b/>
        <sz val="14"/>
        <color theme="1"/>
        <rFont val="맑은 고딕"/>
        <family val="3"/>
        <charset val="129"/>
      </rPr>
      <t>선택</t>
    </r>
    <r>
      <rPr>
        <b/>
        <sz val="14"/>
        <color theme="1"/>
        <rFont val="Times New Roman"/>
        <family val="1"/>
      </rPr>
      <t>----</t>
    </r>
  </si>
  <si>
    <t>52-р сургууль</t>
    <phoneticPr fontId="1" type="noConversion"/>
  </si>
  <si>
    <t>77-р сургууль</t>
    <phoneticPr fontId="1" type="noConversion"/>
  </si>
  <si>
    <r>
      <rPr>
        <b/>
        <sz val="14"/>
        <color theme="1"/>
        <rFont val="맑은 고딕"/>
        <family val="3"/>
        <charset val="129"/>
      </rPr>
      <t>Кабинет</t>
    </r>
    <r>
      <rPr>
        <b/>
        <sz val="14"/>
        <color theme="1"/>
        <rFont val="Times New Roman"/>
        <family val="1"/>
      </rPr>
      <t xml:space="preserve">(20-25 </t>
    </r>
    <r>
      <rPr>
        <b/>
        <sz val="14"/>
        <color theme="1"/>
        <rFont val="맑은 고딕"/>
        <family val="3"/>
        <charset val="129"/>
      </rPr>
      <t>сурагч</t>
    </r>
    <r>
      <rPr>
        <b/>
        <sz val="14"/>
        <color theme="1"/>
        <rFont val="Times New Roman"/>
        <family val="1"/>
      </rPr>
      <t>)</t>
    </r>
  </si>
  <si>
    <t>Оюуны-Ирээдүй Цогцолбор сургууль(Дархан)</t>
  </si>
  <si>
    <t>Оюуны-Ирээдүй Цогцолбор сургууль(Дархан)</t>
    <phoneticPr fontId="1" type="noConversion"/>
  </si>
  <si>
    <t>Солонгос хэлний Улсын  XIII олимпиад</t>
    <phoneticPr fontId="1" type="noConversion"/>
  </si>
  <si>
    <t>고등부</t>
    <phoneticPr fontId="1" type="noConversion"/>
  </si>
  <si>
    <t>유학 고등부</t>
    <phoneticPr fontId="1" type="noConversion"/>
  </si>
  <si>
    <t>유학 중등부</t>
    <phoneticPr fontId="1" type="noConversion"/>
  </si>
  <si>
    <t>중등부</t>
    <phoneticPr fontId="1" type="noConversion"/>
  </si>
  <si>
    <t>초급부</t>
    <phoneticPr fontId="1" type="noConversion"/>
  </si>
  <si>
    <t>№</t>
    <phoneticPr fontId="1" type="noConversion"/>
  </si>
  <si>
    <t>index</t>
    <phoneticPr fontId="1" type="noConversion"/>
  </si>
  <si>
    <t>№</t>
    <phoneticPr fontId="1" type="noConversion"/>
  </si>
  <si>
    <t>НИЙТ</t>
    <phoneticPr fontId="1" type="noConversion"/>
  </si>
  <si>
    <t>Нийт</t>
    <phoneticPr fontId="1" type="noConversion"/>
  </si>
  <si>
    <t>제 13회 몽골 전국 한국어 경시대회</t>
    <phoneticPr fontId="1" type="noConversion"/>
  </si>
  <si>
    <t>Менежер</t>
  </si>
  <si>
    <t>М.Цогзолмаа</t>
  </si>
  <si>
    <t>Ш.Оюунсүрэн</t>
  </si>
  <si>
    <t>33</t>
  </si>
  <si>
    <t>34</t>
  </si>
  <si>
    <t>s_gen</t>
  </si>
  <si>
    <t>없음</t>
  </si>
  <si>
    <t>180일 이하</t>
  </si>
  <si>
    <t>180일 이상</t>
  </si>
  <si>
    <t>s_room</t>
    <phoneticPr fontId="1" type="noConversion"/>
  </si>
  <si>
    <t>A</t>
    <phoneticPr fontId="1" type="noConversion"/>
  </si>
  <si>
    <t>B</t>
    <phoneticPr fontId="1" type="noConversion"/>
  </si>
  <si>
    <t>Нийт</t>
    <phoneticPr fontId="1" type="noConversion"/>
  </si>
  <si>
    <t>ш</t>
    <phoneticPr fontId="1" type="noConversion"/>
  </si>
  <si>
    <t>Шалгалтын материал</t>
    <phoneticPr fontId="1" type="noConversion"/>
  </si>
  <si>
    <t>Нүүр тал</t>
    <phoneticPr fontId="1" type="noConversion"/>
  </si>
  <si>
    <t>Хариултын цаас</t>
    <phoneticPr fontId="1" type="noConversion"/>
  </si>
  <si>
    <t>10 нүүр, 5 хуудас</t>
    <phoneticPr fontId="1" type="noConversion"/>
  </si>
  <si>
    <t>1 уут</t>
    <phoneticPr fontId="1" type="noConversion"/>
  </si>
  <si>
    <t>1 уут</t>
    <phoneticPr fontId="1" type="noConversion"/>
  </si>
  <si>
    <t>боть</t>
    <phoneticPr fontId="1" type="noConversion"/>
  </si>
  <si>
    <t xml:space="preserve">500 секунд бол 10 минут </t>
    <phoneticPr fontId="1" type="noConversion"/>
  </si>
  <si>
    <t>5 уут</t>
    <phoneticPr fontId="1" type="noConversion"/>
  </si>
  <si>
    <t>60 минут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</si>
</sst>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Times New Roman"/>
      <family val="2"/>
    </font>
    <font>
      <sz val="11"/>
      <color indexed="8"/>
      <name val="Times New Roman"/>
      <family val="1"/>
    </font>
    <font>
      <b/>
      <sz val="36"/>
      <color theme="1"/>
      <name val="Times New Roman"/>
      <family val="1"/>
      <charset val="204"/>
    </font>
    <font>
      <sz val="11"/>
      <color theme="0"/>
      <name val="Times New Roman"/>
      <family val="2"/>
    </font>
    <font>
      <b/>
      <sz val="2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48"/>
      <color theme="1"/>
      <name val="Times New Roman"/>
      <family val="2"/>
    </font>
    <font>
      <sz val="36"/>
      <color theme="1"/>
      <name val="Times New Roman"/>
      <family val="2"/>
    </font>
    <font>
      <sz val="20"/>
      <color theme="1"/>
      <name val="Times New Roman"/>
      <family val="2"/>
    </font>
    <font>
      <b/>
      <sz val="18"/>
      <color theme="1"/>
      <name val="Times New Roman"/>
      <family val="1"/>
      <charset val="204"/>
    </font>
    <font>
      <sz val="22"/>
      <color theme="1"/>
      <name val="Times New Roman"/>
      <family val="2"/>
    </font>
    <font>
      <sz val="18"/>
      <color theme="1"/>
      <name val="Times New Roman"/>
      <family val="2"/>
    </font>
    <font>
      <sz val="28"/>
      <color theme="1"/>
      <name val="맑은 고딕"/>
      <family val="2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14"/>
      <color theme="1"/>
      <name val="Times New Roman"/>
      <family val="1"/>
    </font>
    <font>
      <b/>
      <sz val="14"/>
      <color theme="1"/>
      <name val="맑은 고딕"/>
      <family val="3"/>
      <charset val="129"/>
    </font>
    <font>
      <sz val="14"/>
      <color theme="1"/>
      <name val="Times New Roman"/>
      <family val="1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indexed="8"/>
      <name val="맑은 고딕"/>
      <family val="3"/>
      <charset val="129"/>
    </font>
    <font>
      <sz val="12"/>
      <color indexed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22"/>
        <bgColor indexed="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0"/>
      </patternFill>
    </fill>
  </fills>
  <borders count="1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4" fillId="0" borderId="0"/>
    <xf numFmtId="0" fontId="2" fillId="0" borderId="0"/>
    <xf numFmtId="0" fontId="2" fillId="0" borderId="0"/>
  </cellStyleXfs>
  <cellXfs count="72">
    <xf numFmtId="0" fontId="0" fillId="0" borderId="0" xfId="0">
      <alignment vertical="center"/>
    </xf>
    <xf numFmtId="0" fontId="0" fillId="2" borderId="1" xfId="0" applyFont="1" applyFill="1" applyBorder="1">
      <alignment vertical="center"/>
    </xf>
    <xf numFmtId="0" fontId="0" fillId="0" borderId="1" xfId="0" applyFont="1" applyBorder="1">
      <alignment vertic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4" fillId="0" borderId="0" xfId="2"/>
    <xf numFmtId="0" fontId="3" fillId="0" borderId="4" xfId="1" applyFont="1" applyFill="1" applyBorder="1" applyAlignment="1">
      <alignment wrapText="1"/>
    </xf>
    <xf numFmtId="0" fontId="5" fillId="3" borderId="2" xfId="3" applyFont="1" applyFill="1" applyBorder="1" applyAlignment="1">
      <alignment horizontal="center"/>
    </xf>
    <xf numFmtId="0" fontId="3" fillId="0" borderId="4" xfId="1" quotePrefix="1" applyFont="1" applyFill="1" applyBorder="1" applyAlignment="1">
      <alignment wrapText="1"/>
    </xf>
    <xf numFmtId="0" fontId="5" fillId="0" borderId="4" xfId="3" applyFont="1" applyFill="1" applyBorder="1" applyAlignment="1">
      <alignment horizontal="left" wrapText="1"/>
    </xf>
    <xf numFmtId="0" fontId="4" fillId="0" borderId="0" xfId="2" applyNumberFormat="1"/>
    <xf numFmtId="0" fontId="7" fillId="0" borderId="0" xfId="2" applyFont="1"/>
    <xf numFmtId="0" fontId="10" fillId="4" borderId="6" xfId="2" applyFont="1" applyFill="1" applyBorder="1" applyAlignment="1">
      <alignment horizontal="center" vertical="center"/>
    </xf>
    <xf numFmtId="0" fontId="11" fillId="4" borderId="6" xfId="2" applyFont="1" applyFill="1" applyBorder="1" applyAlignment="1">
      <alignment vertical="center"/>
    </xf>
    <xf numFmtId="0" fontId="12" fillId="0" borderId="6" xfId="2" applyFont="1" applyBorder="1" applyAlignment="1">
      <alignment vertical="center"/>
    </xf>
    <xf numFmtId="0" fontId="13" fillId="5" borderId="6" xfId="2" applyFont="1" applyFill="1" applyBorder="1" applyAlignment="1">
      <alignment horizontal="center" vertical="center"/>
    </xf>
    <xf numFmtId="0" fontId="14" fillId="0" borderId="0" xfId="2" applyFont="1" applyAlignment="1">
      <alignment vertical="center"/>
    </xf>
    <xf numFmtId="0" fontId="14" fillId="0" borderId="9" xfId="2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/>
    </xf>
    <xf numFmtId="0" fontId="13" fillId="0" borderId="6" xfId="2" applyFont="1" applyBorder="1"/>
    <xf numFmtId="0" fontId="8" fillId="9" borderId="5" xfId="2" applyFont="1" applyFill="1" applyBorder="1" applyAlignment="1">
      <alignment horizontal="left" vertical="center"/>
    </xf>
    <xf numFmtId="0" fontId="9" fillId="9" borderId="5" xfId="2" applyFont="1" applyFill="1" applyBorder="1" applyAlignment="1">
      <alignment horizontal="left" vertical="center"/>
    </xf>
    <xf numFmtId="0" fontId="18" fillId="11" borderId="6" xfId="0" applyFont="1" applyFill="1" applyBorder="1" applyAlignment="1">
      <alignment vertical="center" wrapText="1"/>
    </xf>
    <xf numFmtId="0" fontId="19" fillId="11" borderId="6" xfId="0" applyFont="1" applyFill="1" applyBorder="1" applyAlignment="1">
      <alignment horizontal="left" vertical="center" wrapText="1"/>
    </xf>
    <xf numFmtId="0" fontId="19" fillId="11" borderId="6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18" fillId="11" borderId="6" xfId="0" applyFont="1" applyFill="1" applyBorder="1">
      <alignment vertical="center"/>
    </xf>
    <xf numFmtId="0" fontId="19" fillId="11" borderId="6" xfId="0" applyFont="1" applyFill="1" applyBorder="1" applyAlignment="1">
      <alignment horizontal="center" vertical="center"/>
    </xf>
    <xf numFmtId="0" fontId="18" fillId="11" borderId="6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20" fillId="10" borderId="6" xfId="0" applyFont="1" applyFill="1" applyBorder="1">
      <alignment vertical="center"/>
    </xf>
    <xf numFmtId="0" fontId="20" fillId="8" borderId="6" xfId="0" applyFont="1" applyFill="1" applyBorder="1" applyAlignment="1">
      <alignment horizontal="left" vertical="center" wrapText="1"/>
    </xf>
    <xf numFmtId="0" fontId="18" fillId="6" borderId="6" xfId="0" applyFont="1" applyFill="1" applyBorder="1">
      <alignment vertical="center"/>
    </xf>
    <xf numFmtId="0" fontId="20" fillId="0" borderId="6" xfId="0" applyFont="1" applyBorder="1">
      <alignment vertical="center"/>
    </xf>
    <xf numFmtId="0" fontId="18" fillId="12" borderId="6" xfId="0" applyFont="1" applyFill="1" applyBorder="1">
      <alignment vertical="center"/>
    </xf>
    <xf numFmtId="0" fontId="0" fillId="0" borderId="0" xfId="0" applyAlignment="1">
      <alignment horizontal="left" vertical="center"/>
    </xf>
    <xf numFmtId="0" fontId="0" fillId="2" borderId="0" xfId="0" applyFont="1" applyFill="1" applyBorder="1">
      <alignment vertical="center"/>
    </xf>
    <xf numFmtId="0" fontId="13" fillId="5" borderId="6" xfId="2" applyFont="1" applyFill="1" applyBorder="1" applyAlignment="1">
      <alignment horizontal="left" vertical="center"/>
    </xf>
    <xf numFmtId="0" fontId="14" fillId="0" borderId="9" xfId="2" applyFont="1" applyBorder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13" fillId="0" borderId="6" xfId="2" applyFont="1" applyBorder="1" applyAlignment="1">
      <alignment horizontal="left" vertical="center"/>
    </xf>
    <xf numFmtId="0" fontId="4" fillId="0" borderId="0" xfId="2" applyAlignment="1">
      <alignment horizontal="left" vertical="center"/>
    </xf>
    <xf numFmtId="0" fontId="16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8" fillId="12" borderId="7" xfId="0" applyFont="1" applyFill="1" applyBorder="1" applyAlignment="1">
      <alignment horizontal="center" vertical="center"/>
    </xf>
    <xf numFmtId="0" fontId="18" fillId="12" borderId="8" xfId="0" applyFont="1" applyFill="1" applyBorder="1" applyAlignment="1">
      <alignment horizontal="center" vertical="center"/>
    </xf>
    <xf numFmtId="0" fontId="18" fillId="11" borderId="7" xfId="0" applyFont="1" applyFill="1" applyBorder="1" applyAlignment="1">
      <alignment horizontal="center" vertical="center" wrapText="1"/>
    </xf>
    <xf numFmtId="0" fontId="18" fillId="11" borderId="8" xfId="0" applyFont="1" applyFill="1" applyBorder="1" applyAlignment="1">
      <alignment horizontal="center" vertical="center" wrapText="1"/>
    </xf>
    <xf numFmtId="0" fontId="6" fillId="7" borderId="0" xfId="2" applyFont="1" applyFill="1" applyAlignment="1">
      <alignment horizontal="center" vertical="center"/>
    </xf>
    <xf numFmtId="0" fontId="11" fillId="8" borderId="7" xfId="2" applyFont="1" applyFill="1" applyBorder="1" applyAlignment="1">
      <alignment horizontal="center" vertical="center"/>
    </xf>
    <xf numFmtId="0" fontId="11" fillId="8" borderId="8" xfId="2" applyFont="1" applyFill="1" applyBorder="1" applyAlignment="1">
      <alignment horizontal="center" vertical="center"/>
    </xf>
    <xf numFmtId="0" fontId="12" fillId="0" borderId="6" xfId="2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5" fillId="14" borderId="6" xfId="0" applyFont="1" applyFill="1" applyBorder="1" applyAlignment="1">
      <alignment horizontal="center" vertical="center"/>
    </xf>
    <xf numFmtId="0" fontId="27" fillId="0" borderId="6" xfId="0" applyFont="1" applyBorder="1">
      <alignment vertical="center"/>
    </xf>
    <xf numFmtId="0" fontId="28" fillId="0" borderId="6" xfId="4" applyFont="1" applyFill="1" applyBorder="1" applyAlignment="1">
      <alignment horizontal="center" vertical="center" wrapText="1"/>
    </xf>
    <xf numFmtId="0" fontId="29" fillId="0" borderId="6" xfId="4" applyFont="1" applyBorder="1"/>
    <xf numFmtId="0" fontId="27" fillId="0" borderId="0" xfId="0" applyFont="1">
      <alignment vertical="center"/>
    </xf>
    <xf numFmtId="0" fontId="23" fillId="13" borderId="6" xfId="0" applyFont="1" applyFill="1" applyBorder="1" applyAlignment="1">
      <alignment horizontal="center" vertical="center"/>
    </xf>
    <xf numFmtId="0" fontId="24" fillId="13" borderId="6" xfId="4" applyFont="1" applyFill="1" applyBorder="1" applyAlignment="1">
      <alignment horizontal="right" wrapText="1"/>
    </xf>
    <xf numFmtId="0" fontId="25" fillId="13" borderId="6" xfId="0" applyFont="1" applyFill="1" applyBorder="1" applyAlignment="1">
      <alignment horizontal="center" vertical="center"/>
    </xf>
    <xf numFmtId="0" fontId="26" fillId="13" borderId="6" xfId="4" applyFont="1" applyFill="1" applyBorder="1" applyAlignment="1">
      <alignment horizontal="right" wrapText="1"/>
    </xf>
    <xf numFmtId="0" fontId="26" fillId="15" borderId="6" xfId="4" applyFont="1" applyFill="1" applyBorder="1" applyAlignment="1">
      <alignment horizontal="center" vertical="center"/>
    </xf>
    <xf numFmtId="0" fontId="26" fillId="15" borderId="6" xfId="4" applyFont="1" applyFill="1" applyBorder="1" applyAlignment="1">
      <alignment horizontal="center" vertical="center" wrapText="1"/>
    </xf>
    <xf numFmtId="0" fontId="26" fillId="0" borderId="6" xfId="4" applyFont="1" applyFill="1" applyBorder="1" applyAlignment="1">
      <alignment horizontal="right" wrapText="1"/>
    </xf>
    <xf numFmtId="0" fontId="23" fillId="0" borderId="6" xfId="0" applyFont="1" applyBorder="1">
      <alignment vertical="center"/>
    </xf>
    <xf numFmtId="0" fontId="24" fillId="0" borderId="6" xfId="4" applyFont="1" applyFill="1" applyBorder="1" applyAlignment="1">
      <alignment wrapText="1"/>
    </xf>
    <xf numFmtId="0" fontId="24" fillId="4" borderId="6" xfId="4" applyFont="1" applyFill="1" applyBorder="1" applyAlignment="1">
      <alignment horizontal="right" wrapText="1"/>
    </xf>
    <xf numFmtId="0" fontId="28" fillId="4" borderId="6" xfId="4" applyFont="1" applyFill="1" applyBorder="1" applyAlignment="1">
      <alignment horizontal="right" wrapText="1"/>
    </xf>
  </cellXfs>
  <cellStyles count="5">
    <cellStyle name="Normal" xfId="0" builtinId="0"/>
    <cellStyle name="Normal 2" xfId="2"/>
    <cellStyle name="Normal_Seat_No" xfId="3"/>
    <cellStyle name="Normal_Sheet4" xfId="1"/>
    <cellStyle name="Normal_Sheet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</xdr:row>
          <xdr:rowOff>104775</xdr:rowOff>
        </xdr:from>
        <xdr:to>
          <xdr:col>0</xdr:col>
          <xdr:colOff>1895475</xdr:colOff>
          <xdr:row>2</xdr:row>
          <xdr:rowOff>590550</xdr:rowOff>
        </xdr:to>
        <xdr:sp macro="" textlink="">
          <xdr:nvSpPr>
            <xdr:cNvPr id="4097" name="ComboBox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ndat/user_rea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ool_Student"/>
      <sheetName val="SCHOOL_LIST"/>
      <sheetName val="bunsun"/>
      <sheetName val="Bunsun_List"/>
      <sheetName val="RESULT"/>
      <sheetName val="room"/>
      <sheetName val="Sheet1"/>
      <sheetName val="ERROR"/>
      <sheetName val="school_too"/>
      <sheetName val="CLASS_LIST"/>
      <sheetName val="23student"/>
      <sheetName val="flcs23_data"/>
      <sheetName val="user"/>
      <sheetName val="Seat_No"/>
      <sheetName val="user2"/>
      <sheetName val="TYPE"/>
      <sheetName val="tuvsh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username</v>
          </cell>
          <cell r="B1" t="str">
            <v>korea</v>
          </cell>
          <cell r="C1" t="str">
            <v>NO</v>
          </cell>
          <cell r="D1" t="str">
            <v>user_id</v>
          </cell>
          <cell r="E1" t="str">
            <v>lastname</v>
          </cell>
          <cell r="F1" t="str">
            <v>firstname</v>
          </cell>
          <cell r="G1" t="str">
            <v>name</v>
          </cell>
          <cell r="H1" t="str">
            <v>department</v>
          </cell>
          <cell r="I1" t="str">
            <v>position</v>
          </cell>
          <cell r="J1" t="str">
            <v>t1</v>
          </cell>
          <cell r="K1" t="str">
            <v>t2</v>
          </cell>
          <cell r="L1" t="str">
            <v>t3</v>
          </cell>
          <cell r="M1" t="str">
            <v>t4</v>
          </cell>
          <cell r="N1" t="str">
            <v>t5</v>
          </cell>
          <cell r="O1" t="str">
            <v>t6</v>
          </cell>
          <cell r="P1" t="str">
            <v>t7</v>
          </cell>
          <cell r="Q1" t="str">
            <v>usermail</v>
          </cell>
          <cell r="R1" t="str">
            <v>contact</v>
          </cell>
        </row>
        <row r="2">
          <cell r="A2" t="str">
            <v>201_1</v>
          </cell>
          <cell r="B2" t="str">
            <v>201</v>
          </cell>
          <cell r="C2">
            <v>1</v>
          </cell>
          <cell r="D2" t="str">
            <v>УХ03241326</v>
          </cell>
          <cell r="E2" t="str">
            <v>Баттулга</v>
          </cell>
          <cell r="F2" t="str">
            <v xml:space="preserve">Азжаргал </v>
          </cell>
          <cell r="G2" t="str">
            <v>Эм</v>
          </cell>
          <cell r="H2" t="str">
            <v>Гэрэлт Ирээдүй сургууль</v>
          </cell>
          <cell r="I2" t="str">
            <v>10а</v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>Монголд</v>
          </cell>
          <cell r="R2" t="str">
            <v>89894688</v>
          </cell>
        </row>
        <row r="3">
          <cell r="A3" t="str">
            <v>201_2</v>
          </cell>
          <cell r="B3" t="str">
            <v>201</v>
          </cell>
          <cell r="C3">
            <v>2</v>
          </cell>
          <cell r="D3" t="str">
            <v>УХ01222614</v>
          </cell>
          <cell r="E3" t="str">
            <v>Баянбаатар</v>
          </cell>
          <cell r="F3" t="str">
            <v>Амар</v>
          </cell>
          <cell r="G3" t="str">
            <v>Эр</v>
          </cell>
          <cell r="H3" t="str">
            <v>Хүрээ тулга</v>
          </cell>
          <cell r="I3" t="str">
            <v>12</v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>Монголд</v>
          </cell>
          <cell r="R3" t="str">
            <v>85152516</v>
          </cell>
        </row>
        <row r="4">
          <cell r="A4" t="str">
            <v>201_3</v>
          </cell>
          <cell r="B4" t="str">
            <v>201</v>
          </cell>
          <cell r="C4">
            <v>3</v>
          </cell>
          <cell r="D4" t="str">
            <v>УО01311607</v>
          </cell>
          <cell r="E4" t="str">
            <v>Мэнд-Амар</v>
          </cell>
          <cell r="F4" t="str">
            <v>Анужин</v>
          </cell>
          <cell r="G4" t="str">
            <v>Эм</v>
          </cell>
          <cell r="H4" t="str">
            <v>23-р сургууль</v>
          </cell>
          <cell r="I4" t="str">
            <v>10</v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>Монголд</v>
          </cell>
          <cell r="R4" t="str">
            <v>99226697</v>
          </cell>
        </row>
        <row r="5">
          <cell r="A5" t="str">
            <v>201_4</v>
          </cell>
          <cell r="B5" t="str">
            <v>201</v>
          </cell>
          <cell r="C5">
            <v>4</v>
          </cell>
          <cell r="D5" t="str">
            <v>УП01292458</v>
          </cell>
          <cell r="E5" t="str">
            <v>Зориг</v>
          </cell>
          <cell r="F5" t="str">
            <v>Анхбаяр</v>
          </cell>
          <cell r="G5" t="str">
            <v>Эр</v>
          </cell>
          <cell r="H5" t="str">
            <v>Гэрэлт Ирээдүй сургууль</v>
          </cell>
          <cell r="I5" t="str">
            <v>11а</v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>Монголд</v>
          </cell>
          <cell r="R5" t="str">
            <v>91802277</v>
          </cell>
        </row>
        <row r="6">
          <cell r="A6" t="str">
            <v>201_5</v>
          </cell>
          <cell r="B6" t="str">
            <v>201</v>
          </cell>
          <cell r="C6">
            <v>5</v>
          </cell>
          <cell r="D6" t="str">
            <v>УК01302928</v>
          </cell>
          <cell r="E6" t="str">
            <v>Пүрэвжав</v>
          </cell>
          <cell r="F6" t="str">
            <v>Ариунсанаа</v>
          </cell>
          <cell r="G6" t="str">
            <v>Эм</v>
          </cell>
          <cell r="H6" t="str">
            <v>23-р сургууль</v>
          </cell>
          <cell r="I6" t="str">
            <v>10</v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>Монголд</v>
          </cell>
          <cell r="R6" t="str">
            <v>91191035</v>
          </cell>
        </row>
        <row r="7">
          <cell r="A7" t="str">
            <v>201_6</v>
          </cell>
          <cell r="B7" t="str">
            <v>201</v>
          </cell>
          <cell r="C7">
            <v>6</v>
          </cell>
          <cell r="D7" t="str">
            <v>УК03301749</v>
          </cell>
          <cell r="E7" t="str">
            <v>Мөнхбаатар</v>
          </cell>
          <cell r="F7" t="str">
            <v>Байгал</v>
          </cell>
          <cell r="G7" t="str">
            <v>Эм</v>
          </cell>
          <cell r="H7" t="str">
            <v>УББДС</v>
          </cell>
          <cell r="I7" t="str">
            <v>10</v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>Монголд</v>
          </cell>
          <cell r="R7" t="str">
            <v>99127023</v>
          </cell>
        </row>
        <row r="8">
          <cell r="A8" t="str">
            <v>201_7</v>
          </cell>
          <cell r="B8" t="str">
            <v>201</v>
          </cell>
          <cell r="C8">
            <v>7</v>
          </cell>
          <cell r="D8" t="str">
            <v>УП02293027</v>
          </cell>
          <cell r="E8" t="str">
            <v>Соном</v>
          </cell>
          <cell r="F8" t="str">
            <v>Банзрагч</v>
          </cell>
          <cell r="G8" t="str">
            <v>Эр</v>
          </cell>
          <cell r="H8" t="str">
            <v>Гэрэлт Ирээдүй сургууль</v>
          </cell>
          <cell r="I8" t="str">
            <v>10а</v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>Монголд</v>
          </cell>
          <cell r="R8" t="str">
            <v>88892267</v>
          </cell>
        </row>
        <row r="9">
          <cell r="A9" t="str">
            <v>201_8</v>
          </cell>
          <cell r="B9" t="str">
            <v>201</v>
          </cell>
          <cell r="C9">
            <v>8</v>
          </cell>
          <cell r="D9" t="str">
            <v>УП02262451</v>
          </cell>
          <cell r="E9" t="str">
            <v>Даваадорж</v>
          </cell>
          <cell r="F9" t="str">
            <v>Бат-Ундрах</v>
          </cell>
          <cell r="G9" t="str">
            <v>Эр</v>
          </cell>
          <cell r="H9" t="str">
            <v>Гэрэлт Ирээдүй сургууль</v>
          </cell>
          <cell r="I9" t="str">
            <v>10а</v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>Монголд</v>
          </cell>
          <cell r="R9" t="str">
            <v>91660786</v>
          </cell>
        </row>
        <row r="10">
          <cell r="A10" t="str">
            <v>201_9</v>
          </cell>
          <cell r="B10" t="str">
            <v>201</v>
          </cell>
          <cell r="C10">
            <v>9</v>
          </cell>
          <cell r="D10" t="str">
            <v>УП02311310</v>
          </cell>
          <cell r="E10" t="str">
            <v>Намсрайжамбуу</v>
          </cell>
          <cell r="F10" t="str">
            <v>Билгүүнтөгөлдөр</v>
          </cell>
          <cell r="G10" t="str">
            <v>Эр</v>
          </cell>
          <cell r="H10" t="str">
            <v>Гэрэлт Ирээдүй сургууль</v>
          </cell>
          <cell r="I10" t="str">
            <v>10а</v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>Монголд</v>
          </cell>
          <cell r="R10" t="str">
            <v>91203159</v>
          </cell>
        </row>
        <row r="11">
          <cell r="A11" t="str">
            <v>201_10</v>
          </cell>
          <cell r="B11" t="str">
            <v>201</v>
          </cell>
          <cell r="C11">
            <v>10</v>
          </cell>
          <cell r="D11" t="str">
            <v>ТЕ02210776</v>
          </cell>
          <cell r="E11" t="str">
            <v xml:space="preserve">Нармандах </v>
          </cell>
          <cell r="F11" t="str">
            <v xml:space="preserve">Бэлэгсайхан </v>
          </cell>
          <cell r="G11" t="str">
            <v>Эр</v>
          </cell>
          <cell r="H11" t="str">
            <v>УББДС</v>
          </cell>
          <cell r="I11" t="str">
            <v>10А</v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>Монголд</v>
          </cell>
          <cell r="R11" t="str">
            <v>95550077</v>
          </cell>
        </row>
        <row r="12">
          <cell r="A12" t="str">
            <v>201_11</v>
          </cell>
          <cell r="B12" t="str">
            <v>201</v>
          </cell>
          <cell r="C12">
            <v>11</v>
          </cell>
          <cell r="D12" t="str">
            <v>УХ02260356</v>
          </cell>
          <cell r="E12" t="str">
            <v>Батжаргал</v>
          </cell>
          <cell r="F12" t="str">
            <v>Галцог</v>
          </cell>
          <cell r="G12" t="str">
            <v>Эр</v>
          </cell>
          <cell r="H12" t="str">
            <v>Гэрэлт Ирээдүй сургууль</v>
          </cell>
          <cell r="I12" t="str">
            <v>10а</v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>Монголд</v>
          </cell>
          <cell r="R12" t="str">
            <v>91891531</v>
          </cell>
        </row>
        <row r="13">
          <cell r="A13" t="str">
            <v>201_12</v>
          </cell>
          <cell r="B13" t="str">
            <v>201</v>
          </cell>
          <cell r="C13">
            <v>12</v>
          </cell>
          <cell r="D13" t="str">
            <v>УГ02312906</v>
          </cell>
          <cell r="E13" t="str">
            <v>Соронзонболд</v>
          </cell>
          <cell r="F13" t="str">
            <v>Ганчимэг</v>
          </cell>
          <cell r="G13" t="str">
            <v>Эр</v>
          </cell>
          <cell r="H13" t="str">
            <v>УББДС</v>
          </cell>
          <cell r="I13" t="str">
            <v>10</v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>Монголд</v>
          </cell>
          <cell r="R13" t="str">
            <v>94931149</v>
          </cell>
        </row>
        <row r="14">
          <cell r="A14" t="str">
            <v>201_13</v>
          </cell>
          <cell r="B14" t="str">
            <v>201</v>
          </cell>
          <cell r="C14">
            <v>13</v>
          </cell>
          <cell r="D14" t="str">
            <v>УГ02212523</v>
          </cell>
          <cell r="E14" t="str">
            <v>Баттулга</v>
          </cell>
          <cell r="F14" t="str">
            <v>Золзаяа</v>
          </cell>
          <cell r="G14" t="str">
            <v>Эм</v>
          </cell>
          <cell r="H14" t="str">
            <v>Гэрэлт Ирээдүй сургууль</v>
          </cell>
          <cell r="I14" t="str">
            <v>11а</v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>Монголд</v>
          </cell>
          <cell r="R14" t="str">
            <v>89196550</v>
          </cell>
        </row>
        <row r="15">
          <cell r="A15" t="str">
            <v>201_14</v>
          </cell>
          <cell r="B15" t="str">
            <v>201</v>
          </cell>
          <cell r="C15">
            <v>14</v>
          </cell>
          <cell r="D15" t="str">
            <v>ПИ01230102</v>
          </cell>
          <cell r="E15" t="str">
            <v>Баатарсүрэн</v>
          </cell>
          <cell r="F15" t="str">
            <v>Мөнхзаяа</v>
          </cell>
          <cell r="G15" t="str">
            <v>Эм</v>
          </cell>
          <cell r="H15" t="str">
            <v>18-р сургууль</v>
          </cell>
          <cell r="I15" t="str">
            <v>11</v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>Монголд</v>
          </cell>
          <cell r="R15" t="str">
            <v>99776612</v>
          </cell>
        </row>
        <row r="16">
          <cell r="A16" t="str">
            <v>201_15</v>
          </cell>
          <cell r="B16" t="str">
            <v>201</v>
          </cell>
          <cell r="C16">
            <v>15</v>
          </cell>
          <cell r="D16" t="str">
            <v>УО01242104</v>
          </cell>
          <cell r="E16" t="str">
            <v>Нэргүй</v>
          </cell>
          <cell r="F16" t="str">
            <v>Мөнхцацрал</v>
          </cell>
          <cell r="G16" t="str">
            <v>Эм</v>
          </cell>
          <cell r="H16" t="str">
            <v>18-р сургууль</v>
          </cell>
          <cell r="I16" t="str">
            <v>11</v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>Монголд</v>
          </cell>
          <cell r="R16" t="str">
            <v>99776612</v>
          </cell>
        </row>
        <row r="17">
          <cell r="A17" t="str">
            <v>201_16</v>
          </cell>
          <cell r="B17" t="str">
            <v>201</v>
          </cell>
          <cell r="C17">
            <v>16</v>
          </cell>
          <cell r="D17" t="str">
            <v>УЧ00222601</v>
          </cell>
          <cell r="E17" t="str">
            <v>Батхуяг</v>
          </cell>
          <cell r="F17" t="str">
            <v>Намуулан</v>
          </cell>
          <cell r="G17" t="str">
            <v>Эм</v>
          </cell>
          <cell r="H17" t="str">
            <v>УББДС</v>
          </cell>
          <cell r="I17" t="str">
            <v>11</v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>Монголд</v>
          </cell>
          <cell r="R17" t="str">
            <v>91667100</v>
          </cell>
        </row>
        <row r="18">
          <cell r="A18" t="str">
            <v>201_17</v>
          </cell>
          <cell r="B18" t="str">
            <v>201</v>
          </cell>
          <cell r="C18">
            <v>17</v>
          </cell>
          <cell r="D18" t="str">
            <v>АЗ01322406</v>
          </cell>
          <cell r="E18" t="str">
            <v>Батхуяг</v>
          </cell>
          <cell r="F18" t="str">
            <v>Намуунаа</v>
          </cell>
          <cell r="G18" t="str">
            <v>Эм</v>
          </cell>
          <cell r="H18" t="str">
            <v>18-р сургууль</v>
          </cell>
          <cell r="I18" t="str">
            <v>11</v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>Монголд</v>
          </cell>
          <cell r="R18" t="str">
            <v>99776612</v>
          </cell>
        </row>
        <row r="19">
          <cell r="A19" t="str">
            <v>201_18</v>
          </cell>
          <cell r="B19" t="str">
            <v>201</v>
          </cell>
          <cell r="C19">
            <v>18</v>
          </cell>
          <cell r="D19" t="str">
            <v>УЦ02212601</v>
          </cell>
          <cell r="E19" t="str">
            <v>Эрдэнэбилэг</v>
          </cell>
          <cell r="F19" t="str">
            <v>Намуунзаяа</v>
          </cell>
          <cell r="G19" t="str">
            <v>Эм</v>
          </cell>
          <cell r="H19" t="str">
            <v>23-р сургууль</v>
          </cell>
          <cell r="I19" t="str">
            <v>10</v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>Монголд</v>
          </cell>
          <cell r="R19" t="str">
            <v>91666068</v>
          </cell>
        </row>
        <row r="20">
          <cell r="A20" t="str">
            <v>201_19</v>
          </cell>
          <cell r="B20" t="str">
            <v>201</v>
          </cell>
          <cell r="C20">
            <v>19</v>
          </cell>
          <cell r="D20" t="str">
            <v>УМ03221111</v>
          </cell>
          <cell r="E20" t="str">
            <v>Юн</v>
          </cell>
          <cell r="F20" t="str">
            <v>Наран</v>
          </cell>
          <cell r="G20" t="str">
            <v>Эр</v>
          </cell>
          <cell r="H20" t="str">
            <v>УББДС</v>
          </cell>
          <cell r="I20" t="str">
            <v>10А</v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>Монголд</v>
          </cell>
          <cell r="R20" t="str">
            <v>95951131</v>
          </cell>
        </row>
        <row r="21">
          <cell r="A21" t="str">
            <v>201_20</v>
          </cell>
          <cell r="B21" t="str">
            <v>201</v>
          </cell>
          <cell r="C21">
            <v>20</v>
          </cell>
          <cell r="D21" t="str">
            <v>УЖ01252009</v>
          </cell>
          <cell r="E21" t="str">
            <v>Нэргүйбаатар</v>
          </cell>
          <cell r="F21" t="str">
            <v>Номин-Эрдэнэ</v>
          </cell>
          <cell r="G21" t="str">
            <v>Эм</v>
          </cell>
          <cell r="H21" t="str">
            <v>18-р сургууль</v>
          </cell>
          <cell r="I21" t="str">
            <v>11</v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>Монголд</v>
          </cell>
          <cell r="R21" t="str">
            <v>99776612</v>
          </cell>
        </row>
        <row r="22">
          <cell r="A22" t="str">
            <v>201_21</v>
          </cell>
          <cell r="B22" t="str">
            <v>201</v>
          </cell>
          <cell r="C22">
            <v>21</v>
          </cell>
          <cell r="D22" t="str">
            <v>УК02322649</v>
          </cell>
          <cell r="E22" t="str">
            <v xml:space="preserve">Шинэсанаа </v>
          </cell>
          <cell r="F22" t="str">
            <v>Танан</v>
          </cell>
          <cell r="G22" t="str">
            <v>Эм</v>
          </cell>
          <cell r="H22" t="str">
            <v>23-р сургууль</v>
          </cell>
          <cell r="I22" t="str">
            <v>10</v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>Монголд</v>
          </cell>
          <cell r="R22" t="str">
            <v>91019092</v>
          </cell>
        </row>
        <row r="23">
          <cell r="A23" t="str">
            <v>201_22</v>
          </cell>
          <cell r="B23" t="str">
            <v>201</v>
          </cell>
          <cell r="C23">
            <v>22</v>
          </cell>
          <cell r="D23" t="str">
            <v>УЦ01281861</v>
          </cell>
          <cell r="E23" t="str">
            <v>Дариймаа</v>
          </cell>
          <cell r="F23" t="str">
            <v>Халиунаа</v>
          </cell>
          <cell r="G23" t="str">
            <v>Эм</v>
          </cell>
          <cell r="H23" t="str">
            <v>Гэрэлт Ирээдүй сургууль</v>
          </cell>
          <cell r="I23" t="str">
            <v>11а</v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>Монголд</v>
          </cell>
          <cell r="R23" t="str">
            <v>88747014</v>
          </cell>
        </row>
        <row r="24">
          <cell r="A24" t="str">
            <v>201_23</v>
          </cell>
          <cell r="B24" t="str">
            <v>201</v>
          </cell>
          <cell r="C24">
            <v>23</v>
          </cell>
          <cell r="D24" t="str">
            <v>УМ01282106</v>
          </cell>
          <cell r="E24" t="str">
            <v>Жон ил</v>
          </cell>
          <cell r="F24" t="str">
            <v>Хан Саран</v>
          </cell>
          <cell r="G24" t="str">
            <v>Эм</v>
          </cell>
          <cell r="H24" t="str">
            <v>23-р сургууль</v>
          </cell>
          <cell r="I24" t="str">
            <v>11</v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>Монголд</v>
          </cell>
          <cell r="R24" t="str">
            <v>91284411</v>
          </cell>
        </row>
        <row r="25">
          <cell r="A25" t="str">
            <v>201_24</v>
          </cell>
          <cell r="B25" t="str">
            <v>201</v>
          </cell>
          <cell r="C25">
            <v>24</v>
          </cell>
          <cell r="D25" t="str">
            <v>УК02260721</v>
          </cell>
          <cell r="E25" t="str">
            <v xml:space="preserve">Хангарьд </v>
          </cell>
          <cell r="F25" t="str">
            <v>Цэнгүүн</v>
          </cell>
          <cell r="G25" t="str">
            <v>Эм</v>
          </cell>
          <cell r="H25" t="str">
            <v>23-р сургууль</v>
          </cell>
          <cell r="I25" t="str">
            <v>10</v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>Монголд</v>
          </cell>
          <cell r="R25" t="str">
            <v>96653623</v>
          </cell>
        </row>
        <row r="26">
          <cell r="A26" t="str">
            <v>201_25</v>
          </cell>
          <cell r="B26" t="str">
            <v>201</v>
          </cell>
          <cell r="C26">
            <v>25</v>
          </cell>
          <cell r="D26" t="str">
            <v>УП01281047</v>
          </cell>
          <cell r="E26" t="str">
            <v>Түвшинтөр</v>
          </cell>
          <cell r="F26" t="str">
            <v>Шинэбаяр</v>
          </cell>
          <cell r="G26" t="str">
            <v>Эм</v>
          </cell>
          <cell r="H26" t="str">
            <v>Гэрэлт Ирээдүй сургууль</v>
          </cell>
          <cell r="I26" t="str">
            <v>11а</v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>Монголд</v>
          </cell>
          <cell r="R26" t="str">
            <v>88226275</v>
          </cell>
        </row>
        <row r="27">
          <cell r="A27" t="str">
            <v>201_26</v>
          </cell>
          <cell r="B27" t="str">
            <v>201</v>
          </cell>
          <cell r="C27">
            <v>26</v>
          </cell>
          <cell r="D27" t="str">
            <v>УЛ01300600</v>
          </cell>
          <cell r="E27" t="str">
            <v>Эрдэнэбат</v>
          </cell>
          <cell r="F27" t="str">
            <v>Энхжин</v>
          </cell>
          <cell r="G27" t="str">
            <v>Эм</v>
          </cell>
          <cell r="H27" t="str">
            <v>23-р сургууль</v>
          </cell>
          <cell r="I27" t="str">
            <v>10</v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>Монголд</v>
          </cell>
          <cell r="R27" t="str">
            <v>95179949</v>
          </cell>
        </row>
        <row r="28">
          <cell r="A28" t="str">
            <v>201_27</v>
          </cell>
          <cell r="B28" t="str">
            <v>201</v>
          </cell>
          <cell r="C28">
            <v>27</v>
          </cell>
          <cell r="D28" t="str">
            <v>УЦ02270328</v>
          </cell>
          <cell r="E28" t="str">
            <v>Мөнхтулга</v>
          </cell>
          <cell r="F28" t="str">
            <v>Энхмарал</v>
          </cell>
          <cell r="G28" t="str">
            <v>Эм</v>
          </cell>
          <cell r="H28" t="str">
            <v>23-р сургууль</v>
          </cell>
          <cell r="I28" t="str">
            <v>10</v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>Монголд</v>
          </cell>
          <cell r="R28" t="str">
            <v>91189533</v>
          </cell>
        </row>
        <row r="29">
          <cell r="A29" t="str">
            <v>201_28</v>
          </cell>
          <cell r="B29" t="str">
            <v>201</v>
          </cell>
          <cell r="C29">
            <v>28</v>
          </cell>
          <cell r="D29" t="str">
            <v>УК02300768</v>
          </cell>
          <cell r="E29" t="str">
            <v>Амарсайхан</v>
          </cell>
          <cell r="F29" t="str">
            <v>Өлзий-Энх</v>
          </cell>
          <cell r="G29" t="str">
            <v>Эм</v>
          </cell>
          <cell r="H29" t="str">
            <v>23-р сургууль</v>
          </cell>
          <cell r="I29" t="str">
            <v>10</v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>Монголд</v>
          </cell>
          <cell r="R29" t="str">
            <v>99462567</v>
          </cell>
        </row>
        <row r="30">
          <cell r="A30" t="str">
            <v>201_29</v>
          </cell>
          <cell r="B30" t="str">
            <v>201</v>
          </cell>
          <cell r="C30">
            <v>29</v>
          </cell>
          <cell r="D30" t="str">
            <v>ФД02270156</v>
          </cell>
          <cell r="E30" t="str">
            <v>Баатарсайхан</v>
          </cell>
          <cell r="F30" t="str">
            <v>Өсөхбаяр</v>
          </cell>
          <cell r="G30" t="str">
            <v>Эр</v>
          </cell>
          <cell r="H30" t="str">
            <v>Гэрэлт Ирээдүй сургууль</v>
          </cell>
          <cell r="I30" t="str">
            <v>10а</v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>Монголд</v>
          </cell>
          <cell r="R30" t="str">
            <v>88934847</v>
          </cell>
        </row>
        <row r="31">
          <cell r="A31" t="str">
            <v>202_1</v>
          </cell>
          <cell r="B31" t="str">
            <v>202</v>
          </cell>
          <cell r="C31">
            <v>1</v>
          </cell>
          <cell r="D31" t="str">
            <v>УИ00230121</v>
          </cell>
          <cell r="E31" t="str">
            <v>Амармандах</v>
          </cell>
          <cell r="F31" t="str">
            <v>Амарзаяа</v>
          </cell>
          <cell r="G31" t="str">
            <v>Эм</v>
          </cell>
          <cell r="H31" t="str">
            <v>УББДС</v>
          </cell>
          <cell r="I31" t="str">
            <v>12</v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>Монголд</v>
          </cell>
          <cell r="R31" t="str">
            <v>91150301</v>
          </cell>
        </row>
        <row r="32">
          <cell r="A32" t="str">
            <v>202_2</v>
          </cell>
          <cell r="B32" t="str">
            <v>202</v>
          </cell>
          <cell r="C32">
            <v>2</v>
          </cell>
          <cell r="D32" t="str">
            <v>ДЕ01242609</v>
          </cell>
          <cell r="E32" t="str">
            <v>Батбуян</v>
          </cell>
          <cell r="F32" t="str">
            <v>Ану-Үжин</v>
          </cell>
          <cell r="G32" t="str">
            <v>Эм</v>
          </cell>
          <cell r="H32" t="str">
            <v>18-р сургууль</v>
          </cell>
          <cell r="I32" t="str">
            <v>12</v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>Монголд</v>
          </cell>
          <cell r="R32" t="str">
            <v>99776612</v>
          </cell>
        </row>
        <row r="33">
          <cell r="A33" t="str">
            <v>202_3</v>
          </cell>
          <cell r="B33" t="str">
            <v>202</v>
          </cell>
          <cell r="C33">
            <v>3</v>
          </cell>
          <cell r="D33" t="str">
            <v>МЮ01061404</v>
          </cell>
          <cell r="E33" t="str">
            <v>Энхтайван</v>
          </cell>
          <cell r="F33" t="str">
            <v>Анунгоо</v>
          </cell>
          <cell r="G33" t="str">
            <v>Эм</v>
          </cell>
          <cell r="H33" t="str">
            <v>Гэрэлт Ирээдүй сургууль</v>
          </cell>
          <cell r="I33" t="str">
            <v>12а</v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>Монголд</v>
          </cell>
          <cell r="R33" t="str">
            <v>99961879</v>
          </cell>
        </row>
        <row r="34">
          <cell r="A34" t="str">
            <v>202_4</v>
          </cell>
          <cell r="B34" t="str">
            <v>202</v>
          </cell>
          <cell r="C34">
            <v>4</v>
          </cell>
          <cell r="D34" t="str">
            <v>УК01262511</v>
          </cell>
          <cell r="E34" t="str">
            <v>Наранбаатар</v>
          </cell>
          <cell r="F34" t="str">
            <v>Бат-Эрдэнэ</v>
          </cell>
          <cell r="G34" t="str">
            <v>Эр</v>
          </cell>
          <cell r="H34" t="str">
            <v>23-р сургууль</v>
          </cell>
          <cell r="I34" t="str">
            <v>12</v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>Монголд</v>
          </cell>
          <cell r="R34" t="str">
            <v>99668089</v>
          </cell>
        </row>
        <row r="35">
          <cell r="A35" t="str">
            <v>202_5</v>
          </cell>
          <cell r="B35" t="str">
            <v>202</v>
          </cell>
          <cell r="C35">
            <v>5</v>
          </cell>
          <cell r="D35" t="str">
            <v>УЦ01262795</v>
          </cell>
          <cell r="E35" t="str">
            <v>Ганзориг</v>
          </cell>
          <cell r="F35" t="str">
            <v>Ган-Эрдэнэ</v>
          </cell>
          <cell r="G35" t="str">
            <v>Эр</v>
          </cell>
          <cell r="H35" t="str">
            <v>18-р сургууль</v>
          </cell>
          <cell r="I35" t="str">
            <v>12</v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>Монголд</v>
          </cell>
          <cell r="R35" t="str">
            <v>99776612</v>
          </cell>
        </row>
        <row r="36">
          <cell r="A36" t="str">
            <v>202_6</v>
          </cell>
          <cell r="B36" t="str">
            <v>202</v>
          </cell>
          <cell r="C36">
            <v>6</v>
          </cell>
          <cell r="D36" t="str">
            <v>УХ01262169</v>
          </cell>
          <cell r="E36" t="str">
            <v>Баярмандах</v>
          </cell>
          <cell r="F36" t="str">
            <v>Гэрэлмаа</v>
          </cell>
          <cell r="G36" t="str">
            <v>Эм</v>
          </cell>
          <cell r="H36" t="str">
            <v>УББДС</v>
          </cell>
          <cell r="I36" t="str">
            <v>12Б</v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>Монголд</v>
          </cell>
          <cell r="R36" t="str">
            <v>95093363</v>
          </cell>
        </row>
        <row r="37">
          <cell r="A37" t="str">
            <v>202_7</v>
          </cell>
          <cell r="B37" t="str">
            <v>202</v>
          </cell>
          <cell r="C37">
            <v>7</v>
          </cell>
          <cell r="D37" t="str">
            <v>УХ01310617</v>
          </cell>
          <cell r="E37" t="str">
            <v>Дашдаваа</v>
          </cell>
          <cell r="F37" t="str">
            <v>Жавхлан</v>
          </cell>
          <cell r="G37" t="str">
            <v>Эр</v>
          </cell>
          <cell r="H37" t="str">
            <v>Гэрэлт Ирээдүй сургууль</v>
          </cell>
          <cell r="I37" t="str">
            <v>12а</v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>Монголд</v>
          </cell>
          <cell r="R37" t="str">
            <v>99728078</v>
          </cell>
        </row>
        <row r="38">
          <cell r="A38" t="str">
            <v>202_8</v>
          </cell>
          <cell r="B38" t="str">
            <v>202</v>
          </cell>
          <cell r="C38">
            <v>8</v>
          </cell>
          <cell r="D38" t="str">
            <v>УЦ01232931</v>
          </cell>
          <cell r="E38" t="str">
            <v>Виктор</v>
          </cell>
          <cell r="F38" t="str">
            <v>Жанцансамбуу</v>
          </cell>
          <cell r="G38" t="str">
            <v>Эр</v>
          </cell>
          <cell r="H38" t="str">
            <v>23-р сургууль</v>
          </cell>
          <cell r="I38" t="str">
            <v>12</v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>Монголд</v>
          </cell>
          <cell r="R38" t="str">
            <v>96889491</v>
          </cell>
        </row>
        <row r="39">
          <cell r="A39" t="str">
            <v>202_9</v>
          </cell>
          <cell r="B39" t="str">
            <v>202</v>
          </cell>
          <cell r="C39">
            <v>9</v>
          </cell>
          <cell r="D39" t="str">
            <v>ТЕ01311928</v>
          </cell>
          <cell r="E39" t="str">
            <v>Гүнбаяр</v>
          </cell>
          <cell r="F39" t="str">
            <v>Марал</v>
          </cell>
          <cell r="G39" t="str">
            <v>Эм</v>
          </cell>
          <cell r="H39" t="str">
            <v>УББДС</v>
          </cell>
          <cell r="I39" t="str">
            <v>12а</v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>Монголд</v>
          </cell>
          <cell r="R39" t="str">
            <v>95960906</v>
          </cell>
        </row>
        <row r="40">
          <cell r="A40" t="str">
            <v>202_10</v>
          </cell>
          <cell r="B40" t="str">
            <v>202</v>
          </cell>
          <cell r="C40">
            <v>10</v>
          </cell>
          <cell r="D40" t="str">
            <v>УК01222202</v>
          </cell>
          <cell r="E40" t="str">
            <v>Эрдэнэсүх</v>
          </cell>
          <cell r="F40" t="str">
            <v>Мичидмаа</v>
          </cell>
          <cell r="G40" t="str">
            <v>Эм</v>
          </cell>
          <cell r="H40" t="str">
            <v>УББДС</v>
          </cell>
          <cell r="I40" t="str">
            <v>12</v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>Монголд</v>
          </cell>
          <cell r="R40" t="str">
            <v>94152527</v>
          </cell>
        </row>
        <row r="41">
          <cell r="A41" t="str">
            <v>202_11</v>
          </cell>
          <cell r="B41" t="str">
            <v>202</v>
          </cell>
          <cell r="C41">
            <v>11</v>
          </cell>
          <cell r="D41" t="str">
            <v>УХ99051039</v>
          </cell>
          <cell r="E41" t="str">
            <v>Мөнхбаатар</v>
          </cell>
          <cell r="F41" t="str">
            <v>Мөнх-Оргил</v>
          </cell>
          <cell r="G41" t="str">
            <v>Эр</v>
          </cell>
          <cell r="H41" t="str">
            <v>18-р сургууль</v>
          </cell>
          <cell r="I41" t="str">
            <v>12</v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>Монголд</v>
          </cell>
          <cell r="R41" t="str">
            <v>99776612</v>
          </cell>
        </row>
        <row r="42">
          <cell r="A42" t="str">
            <v>202_12</v>
          </cell>
          <cell r="B42" t="str">
            <v>202</v>
          </cell>
          <cell r="C42">
            <v>12</v>
          </cell>
          <cell r="D42" t="str">
            <v>УП01252579</v>
          </cell>
          <cell r="E42" t="str">
            <v>Батдаваа</v>
          </cell>
          <cell r="F42" t="str">
            <v>Мөнхжаргал</v>
          </cell>
          <cell r="G42" t="str">
            <v>Эр</v>
          </cell>
          <cell r="H42" t="str">
            <v>23-р сургууль</v>
          </cell>
          <cell r="I42" t="str">
            <v>12</v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>Монголд</v>
          </cell>
          <cell r="R42" t="str">
            <v>91951717</v>
          </cell>
        </row>
        <row r="43">
          <cell r="A43" t="str">
            <v>202_13</v>
          </cell>
          <cell r="B43" t="str">
            <v>202</v>
          </cell>
          <cell r="C43">
            <v>13</v>
          </cell>
          <cell r="D43" t="str">
            <v>УХ01311621</v>
          </cell>
          <cell r="E43" t="str">
            <v>Энхбаатар</v>
          </cell>
          <cell r="F43" t="str">
            <v>Номуундарь</v>
          </cell>
          <cell r="G43" t="str">
            <v>Эм</v>
          </cell>
          <cell r="H43" t="str">
            <v>23-р сургууль</v>
          </cell>
          <cell r="I43" t="str">
            <v>12</v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>Монголд</v>
          </cell>
          <cell r="R43" t="str">
            <v>95982988</v>
          </cell>
        </row>
        <row r="44">
          <cell r="A44" t="str">
            <v>202_14</v>
          </cell>
          <cell r="B44" t="str">
            <v>202</v>
          </cell>
          <cell r="C44">
            <v>14</v>
          </cell>
          <cell r="D44" t="str">
            <v>УЖ01302420</v>
          </cell>
          <cell r="E44" t="str">
            <v>Мөнхбат</v>
          </cell>
          <cell r="F44" t="str">
            <v>Оджин</v>
          </cell>
          <cell r="G44" t="str">
            <v>Эм</v>
          </cell>
          <cell r="H44" t="str">
            <v>34-р сургууль</v>
          </cell>
          <cell r="I44" t="str">
            <v>12а</v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>Монголд</v>
          </cell>
          <cell r="R44" t="str">
            <v>88965788</v>
          </cell>
        </row>
        <row r="45">
          <cell r="A45" t="str">
            <v>202_15</v>
          </cell>
          <cell r="B45" t="str">
            <v>202</v>
          </cell>
          <cell r="C45">
            <v>15</v>
          </cell>
          <cell r="D45" t="str">
            <v>УЦ01301508</v>
          </cell>
          <cell r="E45" t="str">
            <v>Очир</v>
          </cell>
          <cell r="F45" t="str">
            <v>Саруулсайхан</v>
          </cell>
          <cell r="G45" t="str">
            <v>Эм</v>
          </cell>
          <cell r="H45" t="str">
            <v>23-р сургууль</v>
          </cell>
          <cell r="I45" t="str">
            <v>12</v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>Монголд</v>
          </cell>
          <cell r="R45" t="str">
            <v>99051292</v>
          </cell>
        </row>
        <row r="46">
          <cell r="A46" t="str">
            <v>202_16</v>
          </cell>
          <cell r="B46" t="str">
            <v>202</v>
          </cell>
          <cell r="C46">
            <v>16</v>
          </cell>
          <cell r="D46" t="str">
            <v>УЦ02282555</v>
          </cell>
          <cell r="E46" t="str">
            <v>Мөнхтуяа</v>
          </cell>
          <cell r="F46" t="str">
            <v>Тэмүүлэн</v>
          </cell>
          <cell r="G46" t="str">
            <v>Эр</v>
          </cell>
          <cell r="H46" t="str">
            <v>23-р сургууль</v>
          </cell>
          <cell r="I46" t="str">
            <v>12</v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>Монголд</v>
          </cell>
          <cell r="R46" t="str">
            <v>88260825</v>
          </cell>
        </row>
        <row r="47">
          <cell r="A47" t="str">
            <v>202_17</v>
          </cell>
          <cell r="B47" t="str">
            <v>202</v>
          </cell>
          <cell r="C47">
            <v>17</v>
          </cell>
          <cell r="D47" t="str">
            <v>УИ00291311</v>
          </cell>
          <cell r="E47" t="str">
            <v>Цолмон</v>
          </cell>
          <cell r="F47" t="str">
            <v>Тэргэл</v>
          </cell>
          <cell r="G47" t="str">
            <v>Эр</v>
          </cell>
          <cell r="H47" t="str">
            <v>18-р сургууль</v>
          </cell>
          <cell r="I47" t="str">
            <v>12</v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>Монголд</v>
          </cell>
          <cell r="R47" t="str">
            <v>99776612</v>
          </cell>
        </row>
        <row r="48">
          <cell r="A48" t="str">
            <v>202_18</v>
          </cell>
          <cell r="B48" t="str">
            <v>202</v>
          </cell>
          <cell r="C48">
            <v>18</v>
          </cell>
          <cell r="D48" t="str">
            <v>УП00262016</v>
          </cell>
          <cell r="E48" t="str">
            <v>Төрбат</v>
          </cell>
          <cell r="F48" t="str">
            <v>Түмэн-Өлзий</v>
          </cell>
          <cell r="G48" t="str">
            <v>Эр</v>
          </cell>
          <cell r="H48" t="str">
            <v>Гэрэлт Ирээдүй сургууль</v>
          </cell>
          <cell r="I48" t="str">
            <v>12а</v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>Монголд</v>
          </cell>
          <cell r="R48" t="str">
            <v>90220620</v>
          </cell>
        </row>
        <row r="49">
          <cell r="A49" t="str">
            <v>202_19</v>
          </cell>
          <cell r="B49" t="str">
            <v>202</v>
          </cell>
          <cell r="C49">
            <v>19</v>
          </cell>
          <cell r="D49" t="str">
            <v>УЗ00231705</v>
          </cell>
          <cell r="E49" t="str">
            <v>Батсайхан</v>
          </cell>
          <cell r="F49" t="str">
            <v>Урансанаа</v>
          </cell>
          <cell r="G49" t="str">
            <v>Эм</v>
          </cell>
          <cell r="H49" t="str">
            <v>18-р сургууль</v>
          </cell>
          <cell r="I49" t="str">
            <v>12</v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>Монголд</v>
          </cell>
          <cell r="R49" t="str">
            <v>99776612</v>
          </cell>
        </row>
        <row r="50">
          <cell r="A50" t="str">
            <v>202_20</v>
          </cell>
          <cell r="B50" t="str">
            <v>202</v>
          </cell>
          <cell r="C50">
            <v>20</v>
          </cell>
          <cell r="D50" t="str">
            <v>УЦ01271804</v>
          </cell>
          <cell r="E50" t="str">
            <v>Цэрэн-аюуш</v>
          </cell>
          <cell r="F50" t="str">
            <v>Уянга</v>
          </cell>
          <cell r="G50" t="str">
            <v>Эм</v>
          </cell>
          <cell r="H50" t="str">
            <v>Гэрэлт Ирээдүй сургууль</v>
          </cell>
          <cell r="I50" t="str">
            <v>12а</v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>Монголд</v>
          </cell>
          <cell r="R50" t="str">
            <v>88670718</v>
          </cell>
        </row>
        <row r="51">
          <cell r="A51" t="str">
            <v>202_21</v>
          </cell>
          <cell r="B51" t="str">
            <v>202</v>
          </cell>
          <cell r="C51">
            <v>21</v>
          </cell>
          <cell r="D51" t="str">
            <v>УП01212660</v>
          </cell>
          <cell r="E51" t="str">
            <v>Цогтбаатар</v>
          </cell>
          <cell r="F51" t="str">
            <v>Хонгорзул</v>
          </cell>
          <cell r="G51" t="str">
            <v>Эм</v>
          </cell>
          <cell r="H51" t="str">
            <v>23-р сургууль</v>
          </cell>
          <cell r="I51" t="str">
            <v>12</v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>Монголд</v>
          </cell>
          <cell r="R51" t="str">
            <v>88440126</v>
          </cell>
        </row>
        <row r="52">
          <cell r="A52" t="str">
            <v>202_22</v>
          </cell>
          <cell r="B52" t="str">
            <v>202</v>
          </cell>
          <cell r="C52">
            <v>22</v>
          </cell>
          <cell r="D52" t="str">
            <v>УК01301725</v>
          </cell>
          <cell r="E52" t="str">
            <v xml:space="preserve">ГАНХУЯГ </v>
          </cell>
          <cell r="F52" t="str">
            <v>ХУЛАН</v>
          </cell>
          <cell r="G52" t="str">
            <v>Эм</v>
          </cell>
          <cell r="H52" t="str">
            <v>23-р сургууль</v>
          </cell>
          <cell r="I52" t="str">
            <v>12</v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>Монголд</v>
          </cell>
          <cell r="R52" t="str">
            <v>94446654</v>
          </cell>
        </row>
        <row r="53">
          <cell r="A53" t="str">
            <v>202_23</v>
          </cell>
          <cell r="B53" t="str">
            <v>202</v>
          </cell>
          <cell r="C53">
            <v>23</v>
          </cell>
          <cell r="D53" t="str">
            <v>УШ00242449</v>
          </cell>
          <cell r="E53" t="str">
            <v>Амарбаяр</v>
          </cell>
          <cell r="F53" t="str">
            <v>Хулан</v>
          </cell>
          <cell r="G53" t="str">
            <v>Эм</v>
          </cell>
          <cell r="H53" t="str">
            <v>УББДС</v>
          </cell>
          <cell r="I53" t="str">
            <v>12</v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>Монголд</v>
          </cell>
          <cell r="R53" t="str">
            <v>94285589</v>
          </cell>
        </row>
        <row r="54">
          <cell r="A54" t="str">
            <v>202_24</v>
          </cell>
          <cell r="B54" t="str">
            <v>202</v>
          </cell>
          <cell r="C54">
            <v>24</v>
          </cell>
          <cell r="D54" t="str">
            <v>УЦ01261021</v>
          </cell>
          <cell r="E54" t="str">
            <v xml:space="preserve">Эрдэнэдэлгэр </v>
          </cell>
          <cell r="F54" t="str">
            <v xml:space="preserve">Хүслэн </v>
          </cell>
          <cell r="G54" t="str">
            <v>Эм</v>
          </cell>
          <cell r="H54" t="str">
            <v>УББДС</v>
          </cell>
          <cell r="I54" t="str">
            <v>12</v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>Монголд</v>
          </cell>
          <cell r="R54" t="str">
            <v>86660610</v>
          </cell>
        </row>
        <row r="55">
          <cell r="A55" t="str">
            <v>202_25</v>
          </cell>
          <cell r="B55" t="str">
            <v>202</v>
          </cell>
          <cell r="C55">
            <v>25</v>
          </cell>
          <cell r="D55" t="str">
            <v>ПЮ01220123</v>
          </cell>
          <cell r="E55" t="str">
            <v>Тэгшжаргал</v>
          </cell>
          <cell r="F55" t="str">
            <v>Цогзолмаа</v>
          </cell>
          <cell r="G55" t="str">
            <v>Эм</v>
          </cell>
          <cell r="H55" t="str">
            <v>23-р сургууль</v>
          </cell>
          <cell r="I55" t="str">
            <v>12</v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>Монголд</v>
          </cell>
          <cell r="R55" t="str">
            <v>96353979</v>
          </cell>
        </row>
        <row r="56">
          <cell r="A56" t="str">
            <v>202_26</v>
          </cell>
          <cell r="B56" t="str">
            <v>202</v>
          </cell>
          <cell r="C56">
            <v>26</v>
          </cell>
          <cell r="D56" t="str">
            <v>УП00240821</v>
          </cell>
          <cell r="E56" t="str">
            <v>Ганболд</v>
          </cell>
          <cell r="F56" t="str">
            <v>Цэнгүүн</v>
          </cell>
          <cell r="G56" t="str">
            <v>Эм</v>
          </cell>
          <cell r="H56" t="str">
            <v>23-р сургууль</v>
          </cell>
          <cell r="I56" t="str">
            <v>12</v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>Монголд</v>
          </cell>
          <cell r="R56" t="str">
            <v>89787573</v>
          </cell>
        </row>
        <row r="57">
          <cell r="A57" t="str">
            <v>202_27</v>
          </cell>
          <cell r="B57" t="str">
            <v>202</v>
          </cell>
          <cell r="C57">
            <v>27</v>
          </cell>
          <cell r="D57" t="str">
            <v>УХ01291983</v>
          </cell>
          <cell r="E57" t="str">
            <v>Банзрагч</v>
          </cell>
          <cell r="F57" t="str">
            <v>Энх-Ундрал</v>
          </cell>
          <cell r="G57" t="str">
            <v>Эм</v>
          </cell>
          <cell r="H57" t="str">
            <v>23-р сургууль</v>
          </cell>
          <cell r="I57" t="str">
            <v>12</v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>Монголд</v>
          </cell>
          <cell r="R57" t="str">
            <v>88183009</v>
          </cell>
        </row>
        <row r="58">
          <cell r="A58" t="str">
            <v>202_28</v>
          </cell>
          <cell r="B58" t="str">
            <v>202</v>
          </cell>
          <cell r="C58">
            <v>28</v>
          </cell>
          <cell r="D58" t="str">
            <v>ОБ01230926</v>
          </cell>
          <cell r="E58" t="str">
            <v>Баянмөнх</v>
          </cell>
          <cell r="F58" t="str">
            <v>Энхжин</v>
          </cell>
          <cell r="G58" t="str">
            <v>Эм</v>
          </cell>
          <cell r="H58" t="str">
            <v>23-р сургууль</v>
          </cell>
          <cell r="I58" t="str">
            <v>12</v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>Монголд</v>
          </cell>
          <cell r="R58" t="str">
            <v>95520559</v>
          </cell>
        </row>
        <row r="59">
          <cell r="A59" t="str">
            <v>202_29</v>
          </cell>
          <cell r="B59" t="str">
            <v>202</v>
          </cell>
          <cell r="C59">
            <v>29</v>
          </cell>
          <cell r="D59" t="str">
            <v>УТ01261562</v>
          </cell>
          <cell r="E59" t="str">
            <v>ЭРДЭНЭБААТАР</v>
          </cell>
          <cell r="F59" t="str">
            <v>ЭНХНОМУН</v>
          </cell>
          <cell r="G59" t="str">
            <v>Эм</v>
          </cell>
          <cell r="H59" t="str">
            <v>23-р сургууль</v>
          </cell>
          <cell r="I59" t="str">
            <v>12</v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>Монголд</v>
          </cell>
          <cell r="R59" t="str">
            <v>99676060</v>
          </cell>
        </row>
        <row r="60">
          <cell r="A60" t="str">
            <v>202_30</v>
          </cell>
          <cell r="B60" t="str">
            <v>202</v>
          </cell>
          <cell r="C60">
            <v>30</v>
          </cell>
          <cell r="D60" t="str">
            <v>УП01291331</v>
          </cell>
          <cell r="E60" t="str">
            <v>Энхбат</v>
          </cell>
          <cell r="F60" t="str">
            <v>Ханмөрөн</v>
          </cell>
          <cell r="G60" t="str">
            <v>Эр</v>
          </cell>
          <cell r="H60" t="str">
            <v>23-р сургууль</v>
          </cell>
          <cell r="I60" t="str">
            <v>12</v>
          </cell>
          <cell r="J60" t="str">
            <v>89446704</v>
          </cell>
          <cell r="K60" t="str">
            <v>Монголд</v>
          </cell>
          <cell r="L60" t="str">
            <v>Бүрэнжаргал</v>
          </cell>
          <cell r="M60"/>
          <cell r="N60"/>
          <cell r="O60"/>
          <cell r="P60"/>
          <cell r="Q60" t="str">
            <v>Монголд</v>
          </cell>
          <cell r="R60" t="str">
            <v>99676061</v>
          </cell>
        </row>
        <row r="61">
          <cell r="A61" t="str">
            <v>203_1</v>
          </cell>
          <cell r="B61" t="str">
            <v>203</v>
          </cell>
          <cell r="C61">
            <v>1</v>
          </cell>
          <cell r="D61" t="str">
            <v>УХ07240547</v>
          </cell>
          <cell r="E61" t="str">
            <v>Бямбатогтох</v>
          </cell>
          <cell r="F61" t="str">
            <v>Алтанзул</v>
          </cell>
          <cell r="G61" t="str">
            <v>Эм</v>
          </cell>
          <cell r="H61" t="str">
            <v>23-р сургууль</v>
          </cell>
          <cell r="I61" t="str">
            <v xml:space="preserve">5 </v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>Монголд</v>
          </cell>
          <cell r="R61" t="str">
            <v>94003536</v>
          </cell>
        </row>
        <row r="62">
          <cell r="A62" t="str">
            <v>203_2</v>
          </cell>
          <cell r="B62" t="str">
            <v>203</v>
          </cell>
          <cell r="C62">
            <v>2</v>
          </cell>
          <cell r="D62" t="str">
            <v>УК08220444</v>
          </cell>
          <cell r="E62" t="str">
            <v>Мөнхжаргал</v>
          </cell>
          <cell r="F62" t="str">
            <v>Ану-Үжин</v>
          </cell>
          <cell r="G62" t="str">
            <v>Эм</v>
          </cell>
          <cell r="H62" t="str">
            <v>УББДС</v>
          </cell>
          <cell r="I62" t="str">
            <v>5</v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>Монголд</v>
          </cell>
          <cell r="R62" t="str">
            <v>99135851</v>
          </cell>
        </row>
        <row r="63">
          <cell r="A63" t="str">
            <v>203_3</v>
          </cell>
          <cell r="B63" t="str">
            <v>203</v>
          </cell>
          <cell r="C63">
            <v>3</v>
          </cell>
          <cell r="D63" t="str">
            <v>УЖ07272918</v>
          </cell>
          <cell r="E63" t="str">
            <v>Чойжилжав</v>
          </cell>
          <cell r="F63" t="str">
            <v>Бадар-Ууган</v>
          </cell>
          <cell r="G63" t="str">
            <v>Эр</v>
          </cell>
          <cell r="H63" t="str">
            <v>23-р сургууль</v>
          </cell>
          <cell r="I63" t="str">
            <v>5</v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>Монголд</v>
          </cell>
          <cell r="R63" t="str">
            <v>96006568, аав-9</v>
          </cell>
        </row>
        <row r="64">
          <cell r="A64" t="str">
            <v>203_4</v>
          </cell>
          <cell r="B64" t="str">
            <v>203</v>
          </cell>
          <cell r="C64">
            <v>4</v>
          </cell>
          <cell r="D64" t="str">
            <v>ЩК07241037</v>
          </cell>
          <cell r="E64" t="str">
            <v>Гонгоржав</v>
          </cell>
          <cell r="F64" t="str">
            <v>Билгүүн</v>
          </cell>
          <cell r="G64" t="str">
            <v>Эр</v>
          </cell>
          <cell r="H64" t="str">
            <v>23-р сургууль</v>
          </cell>
          <cell r="I64" t="str">
            <v xml:space="preserve">5 </v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>Монголд</v>
          </cell>
          <cell r="R64" t="str">
            <v>91903332</v>
          </cell>
        </row>
        <row r="65">
          <cell r="A65" t="str">
            <v>203_5</v>
          </cell>
          <cell r="B65" t="str">
            <v>203</v>
          </cell>
          <cell r="C65">
            <v>5</v>
          </cell>
          <cell r="D65" t="str">
            <v>УШ98090901</v>
          </cell>
          <cell r="E65" t="str">
            <v>Дашдондов</v>
          </cell>
          <cell r="F65" t="str">
            <v>Бүдсүрэн</v>
          </cell>
          <cell r="G65" t="str">
            <v>Эм</v>
          </cell>
          <cell r="H65" t="str">
            <v>МУИС</v>
          </cell>
          <cell r="I65" t="str">
            <v>3</v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>Монголд</v>
          </cell>
          <cell r="R65" t="str">
            <v>99153787</v>
          </cell>
        </row>
        <row r="66">
          <cell r="A66" t="str">
            <v>203_6</v>
          </cell>
          <cell r="B66" t="str">
            <v>203</v>
          </cell>
          <cell r="C66">
            <v>6</v>
          </cell>
          <cell r="D66" t="str">
            <v>УМ08240907</v>
          </cell>
          <cell r="E66" t="str">
            <v>Жи ёль</v>
          </cell>
          <cell r="F66" t="str">
            <v>Мишээл</v>
          </cell>
          <cell r="G66" t="str">
            <v>Эм</v>
          </cell>
          <cell r="H66" t="str">
            <v>УББДС</v>
          </cell>
          <cell r="I66" t="str">
            <v>4</v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>Монголд</v>
          </cell>
          <cell r="R66" t="str">
            <v>88073884</v>
          </cell>
        </row>
        <row r="67">
          <cell r="A67" t="str">
            <v>203_7</v>
          </cell>
          <cell r="B67" t="str">
            <v>203</v>
          </cell>
          <cell r="C67">
            <v>7</v>
          </cell>
          <cell r="D67" t="str">
            <v>уп07260361</v>
          </cell>
          <cell r="E67" t="str">
            <v>Биндэрьяа</v>
          </cell>
          <cell r="F67" t="str">
            <v>Мишээл</v>
          </cell>
          <cell r="G67" t="str">
            <v>Эм</v>
          </cell>
          <cell r="H67" t="str">
            <v>УББДС</v>
          </cell>
          <cell r="I67" t="str">
            <v>5</v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>Монголд</v>
          </cell>
          <cell r="R67" t="str">
            <v>88073884</v>
          </cell>
        </row>
        <row r="68">
          <cell r="A68" t="str">
            <v>203_8</v>
          </cell>
          <cell r="B68" t="str">
            <v>203</v>
          </cell>
          <cell r="C68">
            <v>8</v>
          </cell>
          <cell r="D68" t="str">
            <v>УЦ07290524</v>
          </cell>
          <cell r="E68" t="str">
            <v>Бэрцэцэг</v>
          </cell>
          <cell r="F68" t="str">
            <v>Намуун</v>
          </cell>
          <cell r="G68" t="str">
            <v>Эм</v>
          </cell>
          <cell r="H68" t="str">
            <v>23-р сургууль</v>
          </cell>
          <cell r="I68" t="str">
            <v>5</v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>Монголд</v>
          </cell>
          <cell r="R68" t="str">
            <v>99001002</v>
          </cell>
        </row>
        <row r="69">
          <cell r="A69" t="str">
            <v>203_9</v>
          </cell>
          <cell r="B69" t="str">
            <v>203</v>
          </cell>
          <cell r="C69">
            <v>9</v>
          </cell>
          <cell r="D69" t="str">
            <v>ЩК09212706</v>
          </cell>
          <cell r="E69" t="str">
            <v>Зоригтбаатар</v>
          </cell>
          <cell r="F69" t="str">
            <v>Нандин-Эрдэнэ</v>
          </cell>
          <cell r="G69" t="str">
            <v>Эм</v>
          </cell>
          <cell r="H69" t="str">
            <v>Гэрэлт Ирээдүй сургууль</v>
          </cell>
          <cell r="I69" t="str">
            <v>3а</v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>Монголд</v>
          </cell>
          <cell r="R69" t="str">
            <v>99181184</v>
          </cell>
        </row>
        <row r="70">
          <cell r="A70" t="str">
            <v>203_10</v>
          </cell>
          <cell r="B70" t="str">
            <v>203</v>
          </cell>
          <cell r="C70">
            <v>10</v>
          </cell>
          <cell r="D70" t="str">
            <v>УЦ07281463</v>
          </cell>
          <cell r="E70" t="str">
            <v>Батхүү</v>
          </cell>
          <cell r="F70" t="str">
            <v>Номин</v>
          </cell>
          <cell r="G70" t="str">
            <v>Эм</v>
          </cell>
          <cell r="H70" t="str">
            <v>23-р сургууль</v>
          </cell>
          <cell r="I70" t="str">
            <v>5</v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>Монголд</v>
          </cell>
          <cell r="R70" t="str">
            <v>95036479</v>
          </cell>
        </row>
        <row r="71">
          <cell r="A71" t="str">
            <v>203_11</v>
          </cell>
          <cell r="B71" t="str">
            <v>203</v>
          </cell>
          <cell r="C71">
            <v>11</v>
          </cell>
          <cell r="D71" t="str">
            <v>УХ07320367</v>
          </cell>
          <cell r="E71" t="str">
            <v>Мөнхтөр</v>
          </cell>
          <cell r="F71" t="str">
            <v>Оюунтүлхүүр</v>
          </cell>
          <cell r="G71" t="str">
            <v>Эм</v>
          </cell>
          <cell r="H71" t="str">
            <v>23-р сургууль</v>
          </cell>
          <cell r="I71" t="str">
            <v>5</v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>Монголд</v>
          </cell>
          <cell r="R71" t="str">
            <v>95254994</v>
          </cell>
        </row>
        <row r="72">
          <cell r="A72" t="str">
            <v>203_12</v>
          </cell>
          <cell r="B72" t="str">
            <v>203</v>
          </cell>
          <cell r="C72">
            <v>12</v>
          </cell>
          <cell r="D72" t="str">
            <v>УЦ07250149</v>
          </cell>
          <cell r="E72" t="str">
            <v>Гантулга</v>
          </cell>
          <cell r="F72" t="str">
            <v>Сайнсанаа</v>
          </cell>
          <cell r="G72" t="str">
            <v>Эм</v>
          </cell>
          <cell r="H72" t="str">
            <v>23-р сургууль</v>
          </cell>
          <cell r="I72" t="str">
            <v>5</v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>Монголд</v>
          </cell>
          <cell r="R72" t="str">
            <v>96802280</v>
          </cell>
        </row>
        <row r="73">
          <cell r="A73" t="str">
            <v>203_13</v>
          </cell>
          <cell r="B73" t="str">
            <v>203</v>
          </cell>
          <cell r="C73">
            <v>13</v>
          </cell>
          <cell r="D73" t="str">
            <v>УК07272464</v>
          </cell>
          <cell r="E73" t="str">
            <v>Энхмөнх</v>
          </cell>
          <cell r="F73" t="str">
            <v>Сараана</v>
          </cell>
          <cell r="G73" t="str">
            <v>Эм</v>
          </cell>
          <cell r="H73" t="str">
            <v>УББДС</v>
          </cell>
          <cell r="I73" t="str">
            <v>5</v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>Монголд</v>
          </cell>
          <cell r="R73" t="str">
            <v>99135851</v>
          </cell>
        </row>
        <row r="74">
          <cell r="A74" t="str">
            <v>203_14</v>
          </cell>
          <cell r="B74" t="str">
            <v>203</v>
          </cell>
          <cell r="C74">
            <v>14</v>
          </cell>
          <cell r="D74" t="str">
            <v>УЖ07222285</v>
          </cell>
          <cell r="E74" t="str">
            <v>Өсөхбаяр</v>
          </cell>
          <cell r="F74" t="str">
            <v>Сарангэрэл</v>
          </cell>
          <cell r="G74" t="str">
            <v>Эм</v>
          </cell>
          <cell r="H74" t="str">
            <v>23-р сургууль</v>
          </cell>
          <cell r="I74" t="str">
            <v>5</v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>Монголд</v>
          </cell>
          <cell r="R74" t="str">
            <v>91116874</v>
          </cell>
        </row>
        <row r="75">
          <cell r="A75" t="str">
            <v>203_15</v>
          </cell>
          <cell r="B75" t="str">
            <v>203</v>
          </cell>
          <cell r="C75">
            <v>15</v>
          </cell>
          <cell r="D75" t="str">
            <v>УП07260657</v>
          </cell>
          <cell r="E75" t="str">
            <v>Лхагвадорж</v>
          </cell>
          <cell r="F75" t="str">
            <v>Сэнгүүн</v>
          </cell>
          <cell r="G75" t="str">
            <v>Эр</v>
          </cell>
          <cell r="H75" t="str">
            <v>23-р сургууль</v>
          </cell>
          <cell r="I75" t="str">
            <v>5</v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>Монголд</v>
          </cell>
          <cell r="R75" t="str">
            <v>95149838</v>
          </cell>
        </row>
        <row r="76">
          <cell r="A76" t="str">
            <v>203_16</v>
          </cell>
          <cell r="B76" t="str">
            <v>203</v>
          </cell>
          <cell r="C76">
            <v>16</v>
          </cell>
          <cell r="D76" t="str">
            <v>ЩК07270417</v>
          </cell>
          <cell r="E76" t="str">
            <v>Хонгорзул</v>
          </cell>
          <cell r="F76" t="str">
            <v>Тэмүүлэн</v>
          </cell>
          <cell r="G76" t="str">
            <v>Эр</v>
          </cell>
          <cell r="H76" t="str">
            <v>Монгени цогцолбор сургууль</v>
          </cell>
          <cell r="I76" t="str">
            <v>4в</v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>Монголд</v>
          </cell>
          <cell r="R76" t="str">
            <v>99300118</v>
          </cell>
        </row>
        <row r="77">
          <cell r="A77" t="str">
            <v>203_17</v>
          </cell>
          <cell r="B77" t="str">
            <v>203</v>
          </cell>
          <cell r="C77">
            <v>17</v>
          </cell>
          <cell r="D77" t="str">
            <v>УЛ07230861</v>
          </cell>
          <cell r="E77" t="str">
            <v>Гансүх</v>
          </cell>
          <cell r="F77" t="str">
            <v>Тэмүүлэн</v>
          </cell>
          <cell r="G77" t="str">
            <v>Эм</v>
          </cell>
          <cell r="H77" t="str">
            <v>УББДС</v>
          </cell>
          <cell r="I77" t="str">
            <v>5</v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>Монголд</v>
          </cell>
          <cell r="R77" t="str">
            <v>99135851</v>
          </cell>
        </row>
        <row r="78">
          <cell r="A78" t="str">
            <v>203_18</v>
          </cell>
          <cell r="B78" t="str">
            <v>203</v>
          </cell>
          <cell r="C78">
            <v>18</v>
          </cell>
          <cell r="D78" t="str">
            <v>УО08302908</v>
          </cell>
          <cell r="E78" t="str">
            <v>Гантулга</v>
          </cell>
          <cell r="F78" t="str">
            <v>Ундрам</v>
          </cell>
          <cell r="G78" t="str">
            <v>Эм</v>
          </cell>
          <cell r="H78" t="str">
            <v>Монгени цогцолбор сургууль</v>
          </cell>
          <cell r="I78" t="str">
            <v>4в</v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>Монголд</v>
          </cell>
          <cell r="R78" t="str">
            <v>99257262</v>
          </cell>
        </row>
        <row r="79">
          <cell r="A79" t="str">
            <v>203_19</v>
          </cell>
          <cell r="B79" t="str">
            <v>203</v>
          </cell>
          <cell r="C79">
            <v>19</v>
          </cell>
          <cell r="D79" t="str">
            <v>ЩК07320400</v>
          </cell>
          <cell r="E79" t="str">
            <v>Одгэрэл</v>
          </cell>
          <cell r="F79" t="str">
            <v>Ундрам</v>
          </cell>
          <cell r="G79" t="str">
            <v>Эм</v>
          </cell>
          <cell r="H79" t="str">
            <v>УББДС</v>
          </cell>
          <cell r="I79" t="str">
            <v>5</v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>Монголд</v>
          </cell>
          <cell r="R79" t="str">
            <v>99135851</v>
          </cell>
        </row>
        <row r="80">
          <cell r="A80" t="str">
            <v>203_20</v>
          </cell>
          <cell r="B80" t="str">
            <v>203</v>
          </cell>
          <cell r="C80">
            <v>20</v>
          </cell>
          <cell r="D80" t="str">
            <v>УП07311626</v>
          </cell>
          <cell r="E80" t="str">
            <v>Цогтсайхан</v>
          </cell>
          <cell r="F80" t="str">
            <v>Хишигсайхан</v>
          </cell>
          <cell r="G80" t="str">
            <v>Эм</v>
          </cell>
          <cell r="H80" t="str">
            <v>УББДС</v>
          </cell>
          <cell r="I80" t="str">
            <v>5</v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>Монголд</v>
          </cell>
          <cell r="R80" t="str">
            <v>99135851</v>
          </cell>
        </row>
        <row r="81">
          <cell r="A81" t="str">
            <v>203_21</v>
          </cell>
          <cell r="B81" t="str">
            <v>203</v>
          </cell>
          <cell r="C81">
            <v>21</v>
          </cell>
          <cell r="D81" t="str">
            <v>УК07251281</v>
          </cell>
          <cell r="E81" t="str">
            <v>Сайнбилэг</v>
          </cell>
          <cell r="F81" t="str">
            <v>Цэлмэг</v>
          </cell>
          <cell r="G81" t="str">
            <v>Эм</v>
          </cell>
          <cell r="H81" t="str">
            <v>УББДС</v>
          </cell>
          <cell r="I81" t="str">
            <v>5</v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>Монголд</v>
          </cell>
          <cell r="R81" t="str">
            <v>99135851</v>
          </cell>
        </row>
        <row r="82">
          <cell r="A82" t="str">
            <v>203_22</v>
          </cell>
          <cell r="B82" t="str">
            <v>203</v>
          </cell>
          <cell r="C82">
            <v>22</v>
          </cell>
          <cell r="D82" t="str">
            <v>УТ07321829</v>
          </cell>
          <cell r="E82" t="str">
            <v xml:space="preserve">Алтансүх </v>
          </cell>
          <cell r="F82" t="str">
            <v>Чин-Үжин</v>
          </cell>
          <cell r="G82" t="str">
            <v>Эм</v>
          </cell>
          <cell r="H82" t="str">
            <v>23-р сургууль</v>
          </cell>
          <cell r="I82" t="str">
            <v>5</v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>Монголд</v>
          </cell>
          <cell r="R82" t="str">
            <v>99776262</v>
          </cell>
        </row>
        <row r="83">
          <cell r="A83" t="str">
            <v>203_23</v>
          </cell>
          <cell r="B83" t="str">
            <v>203</v>
          </cell>
          <cell r="C83">
            <v>23</v>
          </cell>
          <cell r="D83" t="str">
            <v>УЦ07231940</v>
          </cell>
          <cell r="E83" t="str">
            <v>Ангараг</v>
          </cell>
          <cell r="F83" t="str">
            <v>Эмүжин</v>
          </cell>
          <cell r="G83" t="str">
            <v>Эм</v>
          </cell>
          <cell r="H83" t="str">
            <v>УББДС</v>
          </cell>
          <cell r="I83" t="str">
            <v>5</v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>Монголд</v>
          </cell>
          <cell r="R83" t="str">
            <v>88073884</v>
          </cell>
        </row>
        <row r="84">
          <cell r="A84" t="str">
            <v>203_24</v>
          </cell>
          <cell r="B84" t="str">
            <v>203</v>
          </cell>
          <cell r="C84">
            <v>24</v>
          </cell>
          <cell r="D84" t="str">
            <v>УХ06323029</v>
          </cell>
          <cell r="E84" t="str">
            <v>Цогбат</v>
          </cell>
          <cell r="F84" t="str">
            <v>Энхжил</v>
          </cell>
          <cell r="G84" t="str">
            <v>Эм</v>
          </cell>
          <cell r="H84" t="str">
            <v>УББДС</v>
          </cell>
          <cell r="I84" t="str">
            <v>5</v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>Монголд</v>
          </cell>
          <cell r="R84" t="str">
            <v>99135851</v>
          </cell>
        </row>
        <row r="85">
          <cell r="A85" t="str">
            <v>203_25</v>
          </cell>
          <cell r="B85" t="str">
            <v>203</v>
          </cell>
          <cell r="C85">
            <v>25</v>
          </cell>
          <cell r="D85" t="str">
            <v>УМ07290418</v>
          </cell>
          <cell r="E85" t="str">
            <v>Баярмаа</v>
          </cell>
          <cell r="F85" t="str">
            <v>Энхжин</v>
          </cell>
          <cell r="G85" t="str">
            <v>Эр</v>
          </cell>
          <cell r="H85" t="str">
            <v>УББДС</v>
          </cell>
          <cell r="I85" t="str">
            <v>5</v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>Монголд</v>
          </cell>
          <cell r="R85" t="str">
            <v>88073884</v>
          </cell>
        </row>
        <row r="86">
          <cell r="A86" t="str">
            <v>203_26</v>
          </cell>
          <cell r="B86" t="str">
            <v>203</v>
          </cell>
          <cell r="C86">
            <v>26</v>
          </cell>
          <cell r="D86" t="str">
            <v>УП07271441</v>
          </cell>
          <cell r="E86" t="str">
            <v>Нямхүү</v>
          </cell>
          <cell r="F86" t="str">
            <v>Энхмаа</v>
          </cell>
          <cell r="G86" t="str">
            <v>Эм</v>
          </cell>
          <cell r="H86" t="str">
            <v>23-р сургууль</v>
          </cell>
          <cell r="I86" t="str">
            <v>5</v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>Монголд</v>
          </cell>
          <cell r="R86" t="str">
            <v>94991408</v>
          </cell>
        </row>
        <row r="87">
          <cell r="A87" t="str">
            <v>203_27</v>
          </cell>
          <cell r="B87" t="str">
            <v>203</v>
          </cell>
          <cell r="C87">
            <v>27</v>
          </cell>
          <cell r="D87" t="str">
            <v xml:space="preserve">ЩК07300511 </v>
          </cell>
          <cell r="E87" t="str">
            <v xml:space="preserve">Эгэлзаяа </v>
          </cell>
          <cell r="F87" t="str">
            <v xml:space="preserve">Энхмандах </v>
          </cell>
          <cell r="G87" t="str">
            <v>Эр</v>
          </cell>
          <cell r="H87" t="str">
            <v>23-р сургууль</v>
          </cell>
          <cell r="I87" t="str">
            <v>4</v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>Монголд</v>
          </cell>
          <cell r="R87" t="str">
            <v>95188765</v>
          </cell>
        </row>
        <row r="88">
          <cell r="A88" t="str">
            <v>203_28</v>
          </cell>
          <cell r="B88" t="str">
            <v>203</v>
          </cell>
          <cell r="C88">
            <v>28</v>
          </cell>
          <cell r="D88" t="str">
            <v>УЦ07252060</v>
          </cell>
          <cell r="E88" t="str">
            <v>Цэрэндорж</v>
          </cell>
          <cell r="F88" t="str">
            <v>Энхсаруул</v>
          </cell>
          <cell r="G88" t="str">
            <v>Эм</v>
          </cell>
          <cell r="H88" t="str">
            <v>23-р сургууль</v>
          </cell>
          <cell r="I88" t="str">
            <v>5</v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>Монголд</v>
          </cell>
          <cell r="R88" t="str">
            <v>88562281</v>
          </cell>
        </row>
        <row r="89">
          <cell r="A89" t="str">
            <v>203_29</v>
          </cell>
          <cell r="B89" t="str">
            <v>203</v>
          </cell>
          <cell r="C89">
            <v>29</v>
          </cell>
          <cell r="D89" t="str">
            <v>УА08212103</v>
          </cell>
          <cell r="E89" t="str">
            <v>Уламбаяр</v>
          </cell>
          <cell r="F89" t="str">
            <v>Өлзий</v>
          </cell>
          <cell r="G89" t="str">
            <v>Эм</v>
          </cell>
          <cell r="H89" t="str">
            <v>23-р сургууль</v>
          </cell>
          <cell r="I89" t="str">
            <v>5</v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>Монголд</v>
          </cell>
          <cell r="R89" t="str">
            <v>99178939</v>
          </cell>
        </row>
        <row r="90">
          <cell r="A90" t="str">
            <v>204_1</v>
          </cell>
          <cell r="B90" t="str">
            <v>204</v>
          </cell>
          <cell r="C90">
            <v>1</v>
          </cell>
          <cell r="D90" t="str">
            <v>УК06252892</v>
          </cell>
          <cell r="E90" t="str">
            <v>Нямжаргал</v>
          </cell>
          <cell r="F90" t="str">
            <v>Ананд</v>
          </cell>
          <cell r="G90" t="str">
            <v>Эр</v>
          </cell>
          <cell r="H90" t="str">
            <v>23-р сургууль</v>
          </cell>
          <cell r="I90" t="str">
            <v>6</v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>Монголд</v>
          </cell>
          <cell r="R90" t="str">
            <v>94842006</v>
          </cell>
        </row>
        <row r="91">
          <cell r="A91" t="str">
            <v>204_2</v>
          </cell>
          <cell r="B91" t="str">
            <v>204</v>
          </cell>
          <cell r="C91">
            <v>2</v>
          </cell>
          <cell r="D91" t="str">
            <v>УО07273022</v>
          </cell>
          <cell r="E91" t="str">
            <v xml:space="preserve">Төрбат </v>
          </cell>
          <cell r="F91" t="str">
            <v>Ариунболор</v>
          </cell>
          <cell r="G91" t="str">
            <v>Эм</v>
          </cell>
          <cell r="H91" t="str">
            <v>23-р сургууль</v>
          </cell>
          <cell r="I91" t="str">
            <v>6</v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>Монголд</v>
          </cell>
          <cell r="R91" t="str">
            <v>80501903, 91114</v>
          </cell>
        </row>
        <row r="92">
          <cell r="A92" t="str">
            <v>204_3</v>
          </cell>
          <cell r="B92" t="str">
            <v>204</v>
          </cell>
          <cell r="C92">
            <v>3</v>
          </cell>
          <cell r="D92" t="str">
            <v>УК06221584</v>
          </cell>
          <cell r="E92" t="str">
            <v>Отгонтөмөр</v>
          </cell>
          <cell r="F92" t="str">
            <v>Билгүүн</v>
          </cell>
          <cell r="G92" t="str">
            <v>Эм</v>
          </cell>
          <cell r="H92" t="str">
            <v>23-р сургууль</v>
          </cell>
          <cell r="I92" t="str">
            <v>6</v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>Монголд</v>
          </cell>
          <cell r="R92" t="str">
            <v>99734444</v>
          </cell>
        </row>
        <row r="93">
          <cell r="A93" t="str">
            <v>204_4</v>
          </cell>
          <cell r="B93" t="str">
            <v>204</v>
          </cell>
          <cell r="C93">
            <v>4</v>
          </cell>
          <cell r="D93" t="str">
            <v>УЖ06323106</v>
          </cell>
          <cell r="E93" t="str">
            <v>Энхбаатар</v>
          </cell>
          <cell r="F93" t="str">
            <v>Бүжинлхам</v>
          </cell>
          <cell r="G93" t="str">
            <v>Эм</v>
          </cell>
          <cell r="H93" t="str">
            <v>18-р сургууль</v>
          </cell>
          <cell r="I93" t="str">
            <v>6</v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>Монголд</v>
          </cell>
          <cell r="R93" t="str">
            <v>99776612</v>
          </cell>
        </row>
        <row r="94">
          <cell r="A94" t="str">
            <v>204_5</v>
          </cell>
          <cell r="B94" t="str">
            <v>204</v>
          </cell>
          <cell r="C94">
            <v>5</v>
          </cell>
          <cell r="D94" t="str">
            <v>УГ06250106</v>
          </cell>
          <cell r="E94" t="str">
            <v>Төмөрхуяг</v>
          </cell>
          <cell r="F94" t="str">
            <v>Гарамдарь</v>
          </cell>
          <cell r="G94" t="str">
            <v>Эм</v>
          </cell>
          <cell r="H94" t="str">
            <v>УББДС</v>
          </cell>
          <cell r="I94" t="str">
            <v>6</v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>Монголд</v>
          </cell>
          <cell r="R94" t="str">
            <v>80290052</v>
          </cell>
        </row>
        <row r="95">
          <cell r="A95" t="str">
            <v>204_6</v>
          </cell>
          <cell r="B95" t="str">
            <v>204</v>
          </cell>
          <cell r="C95">
            <v>6</v>
          </cell>
          <cell r="D95" t="str">
            <v>УО06300547</v>
          </cell>
          <cell r="E95" t="str">
            <v>Төмөрбаатар</v>
          </cell>
          <cell r="F95" t="str">
            <v>Дэлгэржаргал</v>
          </cell>
          <cell r="G95" t="str">
            <v>Эм</v>
          </cell>
          <cell r="H95" t="str">
            <v>УББДС</v>
          </cell>
          <cell r="I95" t="str">
            <v>6</v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>Монголд</v>
          </cell>
          <cell r="R95" t="str">
            <v>99017378</v>
          </cell>
        </row>
        <row r="96">
          <cell r="A96" t="str">
            <v>204_7</v>
          </cell>
          <cell r="B96" t="str">
            <v>204</v>
          </cell>
          <cell r="C96">
            <v>7</v>
          </cell>
          <cell r="D96" t="str">
            <v>ФД06290607</v>
          </cell>
          <cell r="E96" t="str">
            <v>Пүрэвсүрэн</v>
          </cell>
          <cell r="F96" t="str">
            <v>Естер</v>
          </cell>
          <cell r="G96" t="str">
            <v>Эм</v>
          </cell>
          <cell r="H96" t="str">
            <v>УББДС</v>
          </cell>
          <cell r="I96" t="str">
            <v>6</v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>Монголд</v>
          </cell>
          <cell r="R96" t="str">
            <v>99298273</v>
          </cell>
        </row>
        <row r="97">
          <cell r="A97" t="str">
            <v>204_8</v>
          </cell>
          <cell r="B97" t="str">
            <v>204</v>
          </cell>
          <cell r="C97">
            <v>8</v>
          </cell>
          <cell r="D97" t="str">
            <v>ЩК06272515</v>
          </cell>
          <cell r="E97" t="str">
            <v>Энхбаяр</v>
          </cell>
          <cell r="F97" t="str">
            <v>Золбоо</v>
          </cell>
          <cell r="G97" t="str">
            <v>Эр</v>
          </cell>
          <cell r="H97" t="str">
            <v>23-р сургууль</v>
          </cell>
          <cell r="I97" t="str">
            <v>6</v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>Монголд</v>
          </cell>
          <cell r="R97" t="str">
            <v/>
          </cell>
        </row>
        <row r="98">
          <cell r="A98" t="str">
            <v>204_9</v>
          </cell>
          <cell r="B98" t="str">
            <v>204</v>
          </cell>
          <cell r="C98">
            <v>9</v>
          </cell>
          <cell r="D98" t="str">
            <v>УЖ06241348</v>
          </cell>
          <cell r="E98" t="str">
            <v>Мөнхжаргал</v>
          </cell>
          <cell r="F98" t="str">
            <v>Мөнхгэрэл</v>
          </cell>
          <cell r="G98" t="str">
            <v>Эм</v>
          </cell>
          <cell r="H98" t="str">
            <v>УББДС</v>
          </cell>
          <cell r="I98" t="str">
            <v>6</v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>Монголд</v>
          </cell>
          <cell r="R98" t="str">
            <v>91208756</v>
          </cell>
        </row>
        <row r="99">
          <cell r="A99" t="str">
            <v>204_10</v>
          </cell>
          <cell r="B99" t="str">
            <v>204</v>
          </cell>
          <cell r="C99">
            <v>10</v>
          </cell>
          <cell r="D99" t="str">
            <v>УК06302584</v>
          </cell>
          <cell r="E99" t="str">
            <v>Даваажав</v>
          </cell>
          <cell r="F99" t="str">
            <v>Мөнххүслэн</v>
          </cell>
          <cell r="G99" t="str">
            <v>Эм</v>
          </cell>
          <cell r="H99" t="str">
            <v>18-р сургууль</v>
          </cell>
          <cell r="I99" t="str">
            <v>6</v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>Монголд</v>
          </cell>
          <cell r="R99" t="str">
            <v>99776612</v>
          </cell>
        </row>
        <row r="100">
          <cell r="A100" t="str">
            <v>204_11</v>
          </cell>
          <cell r="B100" t="str">
            <v>204</v>
          </cell>
          <cell r="C100">
            <v>11</v>
          </cell>
          <cell r="D100" t="str">
            <v>УХ06261265</v>
          </cell>
          <cell r="E100" t="str">
            <v>Нэргүй</v>
          </cell>
          <cell r="F100" t="str">
            <v>Намуун</v>
          </cell>
          <cell r="G100" t="str">
            <v>Эм</v>
          </cell>
          <cell r="H100" t="str">
            <v>УББДС</v>
          </cell>
          <cell r="I100" t="str">
            <v>6</v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>Монголд</v>
          </cell>
          <cell r="R100" t="str">
            <v>96222688</v>
          </cell>
        </row>
        <row r="101">
          <cell r="A101" t="str">
            <v>204_12</v>
          </cell>
          <cell r="B101" t="str">
            <v>204</v>
          </cell>
          <cell r="C101">
            <v>12</v>
          </cell>
          <cell r="D101" t="str">
            <v>УК06282443</v>
          </cell>
          <cell r="E101" t="str">
            <v>Отгонбаяр</v>
          </cell>
          <cell r="F101" t="str">
            <v>Нарангүнж</v>
          </cell>
          <cell r="G101" t="str">
            <v>Эм</v>
          </cell>
          <cell r="H101" t="str">
            <v>23-р сургууль</v>
          </cell>
          <cell r="I101" t="str">
            <v>6</v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>Монголд</v>
          </cell>
          <cell r="R101" t="str">
            <v>88932198</v>
          </cell>
        </row>
        <row r="102">
          <cell r="A102" t="str">
            <v>204_13</v>
          </cell>
          <cell r="B102" t="str">
            <v>204</v>
          </cell>
          <cell r="C102">
            <v>13</v>
          </cell>
          <cell r="D102" t="str">
            <v>УО06211980</v>
          </cell>
          <cell r="E102" t="str">
            <v>Уламоргих</v>
          </cell>
          <cell r="F102" t="str">
            <v>Номин-Эрдэнэ</v>
          </cell>
          <cell r="G102" t="str">
            <v>Эм</v>
          </cell>
          <cell r="H102" t="str">
            <v>23-р сургууль</v>
          </cell>
          <cell r="I102" t="str">
            <v>6</v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>Монголд</v>
          </cell>
          <cell r="R102" t="str">
            <v>88185362</v>
          </cell>
        </row>
        <row r="103">
          <cell r="A103" t="str">
            <v>204_14</v>
          </cell>
          <cell r="B103" t="str">
            <v>204</v>
          </cell>
          <cell r="C103">
            <v>14</v>
          </cell>
          <cell r="D103" t="str">
            <v>УК06281228</v>
          </cell>
          <cell r="E103" t="str">
            <v>Онон</v>
          </cell>
          <cell r="F103" t="str">
            <v>Одончимэг</v>
          </cell>
          <cell r="G103" t="str">
            <v>Эм</v>
          </cell>
          <cell r="H103" t="str">
            <v>18-р сургууль</v>
          </cell>
          <cell r="I103" t="str">
            <v>6</v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>Монголд</v>
          </cell>
          <cell r="R103" t="str">
            <v>99776612</v>
          </cell>
        </row>
        <row r="104">
          <cell r="A104" t="str">
            <v>204_15</v>
          </cell>
          <cell r="B104" t="str">
            <v>204</v>
          </cell>
          <cell r="C104">
            <v>15</v>
          </cell>
          <cell r="D104" t="str">
            <v>УХ06240649</v>
          </cell>
          <cell r="E104" t="str">
            <v>Сувданцэцэг</v>
          </cell>
          <cell r="F104" t="str">
            <v>Соёлмаа</v>
          </cell>
          <cell r="G104" t="str">
            <v>Эм</v>
          </cell>
          <cell r="H104" t="str">
            <v>18-р сургууль</v>
          </cell>
          <cell r="I104" t="str">
            <v>6</v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>Монголд</v>
          </cell>
          <cell r="R104" t="str">
            <v>99776612</v>
          </cell>
        </row>
        <row r="105">
          <cell r="A105" t="str">
            <v>204_16</v>
          </cell>
          <cell r="B105" t="str">
            <v>204</v>
          </cell>
          <cell r="C105">
            <v>16</v>
          </cell>
          <cell r="D105" t="str">
            <v>ЙД06271215</v>
          </cell>
          <cell r="E105" t="str">
            <v>Энхбаатар</v>
          </cell>
          <cell r="F105" t="str">
            <v>Тэмүүжин</v>
          </cell>
          <cell r="G105" t="str">
            <v>Эр</v>
          </cell>
          <cell r="H105" t="str">
            <v>УББДС</v>
          </cell>
          <cell r="I105" t="str">
            <v>6</v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>Монголд</v>
          </cell>
          <cell r="R105" t="str">
            <v>99244585</v>
          </cell>
        </row>
        <row r="106">
          <cell r="A106" t="str">
            <v>204_17</v>
          </cell>
          <cell r="B106" t="str">
            <v>204</v>
          </cell>
          <cell r="C106">
            <v>17</v>
          </cell>
          <cell r="D106" t="str">
            <v>УҮ06210521</v>
          </cell>
          <cell r="E106" t="str">
            <v>Жаргалсайхан</v>
          </cell>
          <cell r="F106" t="str">
            <v>Төгөлдөр</v>
          </cell>
          <cell r="G106" t="str">
            <v>Эр</v>
          </cell>
          <cell r="H106" t="str">
            <v>23-р сургууль</v>
          </cell>
          <cell r="I106">
            <v>6</v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>Монголд</v>
          </cell>
          <cell r="R106" t="str">
            <v>94828067</v>
          </cell>
        </row>
        <row r="107">
          <cell r="A107" t="str">
            <v>204_18</v>
          </cell>
          <cell r="B107" t="str">
            <v>204</v>
          </cell>
          <cell r="C107">
            <v>18</v>
          </cell>
          <cell r="D107" t="str">
            <v>УК06271311</v>
          </cell>
          <cell r="E107" t="str">
            <v>Эрхэмбаяр</v>
          </cell>
          <cell r="F107" t="str">
            <v>Төгөлдөр-Од</v>
          </cell>
          <cell r="G107" t="str">
            <v>Эм</v>
          </cell>
          <cell r="H107" t="str">
            <v>18-р сургууль</v>
          </cell>
          <cell r="I107" t="str">
            <v>6</v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>Монголд</v>
          </cell>
          <cell r="R107" t="str">
            <v>99776612</v>
          </cell>
        </row>
        <row r="108">
          <cell r="A108" t="str">
            <v>204_19</v>
          </cell>
          <cell r="B108" t="str">
            <v>204</v>
          </cell>
          <cell r="C108">
            <v>19</v>
          </cell>
          <cell r="D108" t="str">
            <v>УО06261474</v>
          </cell>
          <cell r="E108" t="str">
            <v>Цэрэнхүү</v>
          </cell>
          <cell r="F108" t="str">
            <v>Хүслэн</v>
          </cell>
          <cell r="G108" t="str">
            <v>Эр</v>
          </cell>
          <cell r="H108" t="str">
            <v>УББДС</v>
          </cell>
          <cell r="I108" t="str">
            <v>6</v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>Монголд</v>
          </cell>
          <cell r="R108" t="str">
            <v>89014487</v>
          </cell>
        </row>
        <row r="109">
          <cell r="A109" t="str">
            <v>204_20</v>
          </cell>
          <cell r="B109" t="str">
            <v>204</v>
          </cell>
          <cell r="C109">
            <v>20</v>
          </cell>
          <cell r="D109" t="str">
            <v>УО06290848</v>
          </cell>
          <cell r="E109" t="str">
            <v>Ганбат</v>
          </cell>
          <cell r="F109" t="str">
            <v>Цацралтуяа</v>
          </cell>
          <cell r="G109" t="str">
            <v>Эм</v>
          </cell>
          <cell r="H109" t="str">
            <v>18-р сургууль</v>
          </cell>
          <cell r="I109" t="str">
            <v>6</v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>Монголд</v>
          </cell>
          <cell r="R109" t="str">
            <v>99776612</v>
          </cell>
        </row>
        <row r="110">
          <cell r="A110" t="str">
            <v>204_21</v>
          </cell>
          <cell r="B110" t="str">
            <v>204</v>
          </cell>
          <cell r="C110">
            <v>21</v>
          </cell>
          <cell r="D110" t="str">
            <v>УХ07211543</v>
          </cell>
          <cell r="E110" t="str">
            <v>Алдар</v>
          </cell>
          <cell r="F110" t="str">
            <v>Цолмон</v>
          </cell>
          <cell r="G110" t="str">
            <v>Эм</v>
          </cell>
          <cell r="H110" t="str">
            <v>23-р сургууль</v>
          </cell>
          <cell r="I110" t="str">
            <v>6</v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>Монголд</v>
          </cell>
          <cell r="R110" t="str">
            <v>80186118</v>
          </cell>
        </row>
        <row r="111">
          <cell r="A111" t="str">
            <v>204_22</v>
          </cell>
          <cell r="B111" t="str">
            <v>204</v>
          </cell>
          <cell r="C111">
            <v>22</v>
          </cell>
          <cell r="D111" t="str">
            <v>УП06300625</v>
          </cell>
          <cell r="E111" t="str">
            <v>Чингэсбаатар</v>
          </cell>
          <cell r="F111" t="str">
            <v>Чинхүслэн</v>
          </cell>
          <cell r="G111" t="str">
            <v>Эр</v>
          </cell>
          <cell r="H111" t="str">
            <v>УББДС</v>
          </cell>
          <cell r="I111" t="str">
            <v>6</v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>Монголд</v>
          </cell>
          <cell r="R111" t="str">
            <v>96237720</v>
          </cell>
        </row>
        <row r="112">
          <cell r="A112" t="str">
            <v>204_23</v>
          </cell>
          <cell r="B112" t="str">
            <v>204</v>
          </cell>
          <cell r="C112">
            <v>23</v>
          </cell>
          <cell r="D112" t="str">
            <v>УО06290118</v>
          </cell>
          <cell r="E112" t="str">
            <v>Эвсанаа</v>
          </cell>
          <cell r="F112" t="str">
            <v>Энхдалай</v>
          </cell>
          <cell r="G112" t="str">
            <v>Эм</v>
          </cell>
          <cell r="H112" t="str">
            <v>Монгени цогцолбор сургууль</v>
          </cell>
          <cell r="I112" t="str">
            <v>6в</v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>Монголд</v>
          </cell>
          <cell r="R112" t="str">
            <v>90380901</v>
          </cell>
        </row>
        <row r="113">
          <cell r="A113" t="str">
            <v>204_24</v>
          </cell>
          <cell r="B113" t="str">
            <v>204</v>
          </cell>
          <cell r="C113">
            <v>24</v>
          </cell>
          <cell r="D113" t="str">
            <v>ЕЙ06310100</v>
          </cell>
          <cell r="E113" t="str">
            <v>Анхбаяр</v>
          </cell>
          <cell r="F113" t="str">
            <v>Энхжаргал</v>
          </cell>
          <cell r="G113" t="str">
            <v>Эм</v>
          </cell>
          <cell r="H113" t="str">
            <v>23-р сургууль</v>
          </cell>
          <cell r="I113" t="str">
            <v>6</v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>Монголд</v>
          </cell>
          <cell r="R113" t="str">
            <v>96014410</v>
          </cell>
        </row>
        <row r="114">
          <cell r="A114" t="str">
            <v>204_25</v>
          </cell>
          <cell r="B114" t="str">
            <v>204</v>
          </cell>
          <cell r="C114">
            <v>25</v>
          </cell>
          <cell r="D114" t="str">
            <v>УП06300563</v>
          </cell>
          <cell r="E114" t="str">
            <v>Ганхүрэл</v>
          </cell>
          <cell r="F114" t="str">
            <v>Энхжин</v>
          </cell>
          <cell r="G114" t="str">
            <v>Эм</v>
          </cell>
          <cell r="H114" t="str">
            <v>23-р сургууль</v>
          </cell>
          <cell r="I114" t="str">
            <v>6</v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>Монголд</v>
          </cell>
          <cell r="R114" t="str">
            <v>9119-3522</v>
          </cell>
        </row>
        <row r="115">
          <cell r="A115" t="str">
            <v>204_26</v>
          </cell>
          <cell r="B115" t="str">
            <v>204</v>
          </cell>
          <cell r="C115">
            <v>26</v>
          </cell>
          <cell r="D115" t="str">
            <v>УП06262482</v>
          </cell>
          <cell r="E115" t="str">
            <v>Ариунболд</v>
          </cell>
          <cell r="F115" t="str">
            <v>Энхсанчир</v>
          </cell>
          <cell r="G115" t="str">
            <v>Эм</v>
          </cell>
          <cell r="H115" t="str">
            <v>18-р сургууль</v>
          </cell>
          <cell r="I115" t="str">
            <v>6</v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>Монголд</v>
          </cell>
          <cell r="R115" t="str">
            <v>99776612</v>
          </cell>
        </row>
        <row r="116">
          <cell r="A116" t="str">
            <v>204_27</v>
          </cell>
          <cell r="B116" t="str">
            <v>204</v>
          </cell>
          <cell r="C116">
            <v>27</v>
          </cell>
          <cell r="D116" t="str">
            <v>ГЮ06322009</v>
          </cell>
          <cell r="E116" t="str">
            <v>Очирбат</v>
          </cell>
          <cell r="F116" t="str">
            <v>Энхтэмүүлэн</v>
          </cell>
          <cell r="G116" t="str">
            <v>Эм</v>
          </cell>
          <cell r="H116" t="str">
            <v>23-р сургууль</v>
          </cell>
          <cell r="I116" t="str">
            <v>6</v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>Монголд</v>
          </cell>
          <cell r="R116" t="str">
            <v>99793399</v>
          </cell>
        </row>
        <row r="117">
          <cell r="A117" t="str">
            <v>204_28</v>
          </cell>
          <cell r="B117" t="str">
            <v>204</v>
          </cell>
          <cell r="C117">
            <v>28</v>
          </cell>
          <cell r="D117" t="str">
            <v>ЩК06320601</v>
          </cell>
          <cell r="E117" t="str">
            <v>Мөнхжаргал</v>
          </cell>
          <cell r="F117" t="str">
            <v>Эрдэнэбуян</v>
          </cell>
          <cell r="G117" t="str">
            <v>Эм</v>
          </cell>
          <cell r="H117" t="str">
            <v>Монгени цогцолбор сургууль</v>
          </cell>
          <cell r="I117" t="str">
            <v>6в</v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>Монголд</v>
          </cell>
          <cell r="R117" t="str">
            <v>80191229</v>
          </cell>
        </row>
        <row r="118">
          <cell r="A118" t="str">
            <v>204_29</v>
          </cell>
          <cell r="B118" t="str">
            <v>204</v>
          </cell>
          <cell r="C118">
            <v>29</v>
          </cell>
          <cell r="D118" t="str">
            <v>УХ07233025</v>
          </cell>
          <cell r="E118" t="str">
            <v>Отгонбаяр</v>
          </cell>
          <cell r="F118" t="str">
            <v>Өлзий</v>
          </cell>
          <cell r="G118" t="str">
            <v>Эм</v>
          </cell>
          <cell r="H118" t="str">
            <v>23-р сургууль</v>
          </cell>
          <cell r="I118" t="str">
            <v>5</v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>Монголд</v>
          </cell>
          <cell r="R118" t="str">
            <v>89902808</v>
          </cell>
        </row>
        <row r="119">
          <cell r="A119" t="str">
            <v>205_1</v>
          </cell>
          <cell r="B119" t="str">
            <v>205</v>
          </cell>
          <cell r="C119">
            <v>1</v>
          </cell>
          <cell r="D119" t="str">
            <v>УХ05250514</v>
          </cell>
          <cell r="E119" t="str">
            <v>Амармандах</v>
          </cell>
          <cell r="F119" t="str">
            <v>Амартүшиг</v>
          </cell>
          <cell r="G119" t="str">
            <v>Эр</v>
          </cell>
          <cell r="H119" t="str">
            <v>УББДС</v>
          </cell>
          <cell r="I119" t="str">
            <v>7б</v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>Монголд</v>
          </cell>
          <cell r="R119" t="str">
            <v>88278346, 91182</v>
          </cell>
        </row>
        <row r="120">
          <cell r="A120" t="str">
            <v>205_2</v>
          </cell>
          <cell r="B120" t="str">
            <v>205</v>
          </cell>
          <cell r="C120">
            <v>2</v>
          </cell>
          <cell r="D120" t="str">
            <v>УЦ05242728</v>
          </cell>
          <cell r="E120" t="str">
            <v>Отгонбаяр</v>
          </cell>
          <cell r="F120" t="str">
            <v>Ану-Үжин</v>
          </cell>
          <cell r="G120" t="str">
            <v>Эм</v>
          </cell>
          <cell r="H120" t="str">
            <v>23-р сургууль</v>
          </cell>
          <cell r="I120" t="str">
            <v>7</v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>Монголд</v>
          </cell>
          <cell r="R120" t="str">
            <v>99030065</v>
          </cell>
        </row>
        <row r="121">
          <cell r="A121" t="str">
            <v>205_3</v>
          </cell>
          <cell r="B121" t="str">
            <v>205</v>
          </cell>
          <cell r="C121">
            <v>3</v>
          </cell>
          <cell r="D121" t="str">
            <v>УП05252608</v>
          </cell>
          <cell r="E121" t="str">
            <v>Даваадорж</v>
          </cell>
          <cell r="F121" t="str">
            <v>Баттүшиг</v>
          </cell>
          <cell r="G121" t="str">
            <v>Эр</v>
          </cell>
          <cell r="H121" t="str">
            <v>Гэрэлт Ирээдүй сургууль</v>
          </cell>
          <cell r="I121" t="str">
            <v>7а</v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>Монголд</v>
          </cell>
          <cell r="R121" t="str">
            <v>96210786</v>
          </cell>
        </row>
        <row r="122">
          <cell r="A122" t="str">
            <v>205_4</v>
          </cell>
          <cell r="B122" t="str">
            <v>205</v>
          </cell>
          <cell r="C122">
            <v>4</v>
          </cell>
          <cell r="D122" t="str">
            <v>УЦ05320262</v>
          </cell>
          <cell r="E122" t="str">
            <v>Бумандулам</v>
          </cell>
          <cell r="F122" t="str">
            <v>Баясгалан</v>
          </cell>
          <cell r="G122" t="str">
            <v>Эм</v>
          </cell>
          <cell r="H122" t="str">
            <v>УББДС</v>
          </cell>
          <cell r="I122" t="str">
            <v>7</v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>Монголд</v>
          </cell>
          <cell r="R122" t="str">
            <v>91171202</v>
          </cell>
        </row>
        <row r="123">
          <cell r="A123" t="str">
            <v>205_5</v>
          </cell>
          <cell r="B123" t="str">
            <v>205</v>
          </cell>
          <cell r="C123">
            <v>5</v>
          </cell>
          <cell r="D123" t="str">
            <v>УЖ04322415</v>
          </cell>
          <cell r="E123" t="str">
            <v>Батболд</v>
          </cell>
          <cell r="F123" t="str">
            <v>Билгүүн</v>
          </cell>
          <cell r="G123" t="str">
            <v>Эр</v>
          </cell>
          <cell r="H123" t="str">
            <v>18-р сургууль</v>
          </cell>
          <cell r="I123" t="str">
            <v>8</v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>Монголд</v>
          </cell>
          <cell r="R123" t="str">
            <v>89094649</v>
          </cell>
        </row>
        <row r="124">
          <cell r="A124" t="str">
            <v>205_6</v>
          </cell>
          <cell r="B124" t="str">
            <v>205</v>
          </cell>
          <cell r="C124">
            <v>6</v>
          </cell>
          <cell r="D124" t="str">
            <v>УЖ03312789</v>
          </cell>
          <cell r="E124" t="str">
            <v>Сольжидмаа</v>
          </cell>
          <cell r="F124" t="str">
            <v>Бүжинлхам</v>
          </cell>
          <cell r="G124" t="str">
            <v>Эм</v>
          </cell>
          <cell r="H124" t="str">
            <v>18-р сургууль</v>
          </cell>
          <cell r="I124" t="str">
            <v>8</v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>Монголд</v>
          </cell>
          <cell r="R124" t="str">
            <v>89094649</v>
          </cell>
        </row>
        <row r="125">
          <cell r="A125" t="str">
            <v>205_7</v>
          </cell>
          <cell r="B125" t="str">
            <v>205</v>
          </cell>
          <cell r="C125">
            <v>7</v>
          </cell>
          <cell r="D125" t="str">
            <v>ГМ05282707</v>
          </cell>
          <cell r="E125" t="str">
            <v>Жамьянсүрэн</v>
          </cell>
          <cell r="F125" t="str">
            <v>Ганбямба</v>
          </cell>
          <cell r="G125" t="str">
            <v>Эм</v>
          </cell>
          <cell r="H125" t="str">
            <v>23-р сургууль</v>
          </cell>
          <cell r="I125" t="str">
            <v>7</v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>Монголд</v>
          </cell>
          <cell r="R125" t="str">
            <v>99556308</v>
          </cell>
        </row>
        <row r="126">
          <cell r="A126" t="str">
            <v>205_8</v>
          </cell>
          <cell r="B126" t="str">
            <v>205</v>
          </cell>
          <cell r="C126">
            <v>8</v>
          </cell>
          <cell r="D126" t="str">
            <v>УП05270661</v>
          </cell>
          <cell r="E126" t="str">
            <v>Баярсүх</v>
          </cell>
          <cell r="F126" t="str">
            <v xml:space="preserve">Гийгэхнаран </v>
          </cell>
          <cell r="G126" t="str">
            <v>Эм</v>
          </cell>
          <cell r="H126" t="str">
            <v>Гэрэлт Ирээдүй сургууль</v>
          </cell>
          <cell r="I126" t="str">
            <v>7а</v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>Монголд</v>
          </cell>
          <cell r="R126" t="str">
            <v>89183921</v>
          </cell>
        </row>
        <row r="127">
          <cell r="A127" t="str">
            <v>205_9</v>
          </cell>
          <cell r="B127" t="str">
            <v>205</v>
          </cell>
          <cell r="C127">
            <v>9</v>
          </cell>
          <cell r="D127" t="str">
            <v>УО04241621</v>
          </cell>
          <cell r="E127" t="str">
            <v>Буянбадрах</v>
          </cell>
          <cell r="F127" t="str">
            <v>Есүй</v>
          </cell>
          <cell r="G127" t="str">
            <v>Эм</v>
          </cell>
          <cell r="H127" t="str">
            <v>23-р сургууль</v>
          </cell>
          <cell r="I127" t="str">
            <v>8</v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>Монголд</v>
          </cell>
          <cell r="R127" t="str">
            <v>86910098</v>
          </cell>
        </row>
        <row r="128">
          <cell r="A128" t="str">
            <v>205_10</v>
          </cell>
          <cell r="B128" t="str">
            <v>205</v>
          </cell>
          <cell r="C128">
            <v>10</v>
          </cell>
          <cell r="D128" t="str">
            <v>УК03271309</v>
          </cell>
          <cell r="E128" t="str">
            <v>Энхболд</v>
          </cell>
          <cell r="F128" t="str">
            <v>Маралгуа</v>
          </cell>
          <cell r="G128" t="str">
            <v>Эм</v>
          </cell>
          <cell r="H128" t="str">
            <v>23-р сургууль</v>
          </cell>
          <cell r="I128" t="str">
            <v>8</v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>Монголд</v>
          </cell>
          <cell r="R128" t="str">
            <v>88332575</v>
          </cell>
        </row>
        <row r="129">
          <cell r="A129" t="str">
            <v>205_11</v>
          </cell>
          <cell r="B129" t="str">
            <v>205</v>
          </cell>
          <cell r="C129">
            <v>11</v>
          </cell>
          <cell r="D129" t="str">
            <v>ФД04321103</v>
          </cell>
          <cell r="E129" t="str">
            <v>Буянжаргал</v>
          </cell>
          <cell r="F129" t="str">
            <v>Мөнгөнчимэг</v>
          </cell>
          <cell r="G129" t="str">
            <v>Эм</v>
          </cell>
          <cell r="H129" t="str">
            <v>23-р сургууль</v>
          </cell>
          <cell r="I129" t="str">
            <v>8</v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>Монголд</v>
          </cell>
          <cell r="R129" t="str">
            <v>88243567</v>
          </cell>
        </row>
        <row r="130">
          <cell r="A130" t="str">
            <v>205_12</v>
          </cell>
          <cell r="B130" t="str">
            <v>205</v>
          </cell>
          <cell r="C130">
            <v>12</v>
          </cell>
          <cell r="D130" t="str">
            <v>УХ04302606</v>
          </cell>
          <cell r="E130" t="str">
            <v>Баатаржав</v>
          </cell>
          <cell r="F130" t="str">
            <v>Мөнхсаруул</v>
          </cell>
          <cell r="G130" t="str">
            <v>Эм</v>
          </cell>
          <cell r="H130" t="str">
            <v>Хүрээ тулга</v>
          </cell>
          <cell r="I130" t="str">
            <v>8</v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>Монголд</v>
          </cell>
          <cell r="R130" t="str">
            <v>95454126</v>
          </cell>
        </row>
        <row r="131">
          <cell r="A131" t="str">
            <v>205_13</v>
          </cell>
          <cell r="B131" t="str">
            <v>205</v>
          </cell>
          <cell r="C131">
            <v>13</v>
          </cell>
          <cell r="D131" t="str">
            <v>УП04230801</v>
          </cell>
          <cell r="E131" t="str">
            <v>Пүрэвбаяр</v>
          </cell>
          <cell r="F131" t="str">
            <v>Намуун</v>
          </cell>
          <cell r="G131" t="str">
            <v>Эм</v>
          </cell>
          <cell r="H131" t="str">
            <v>23-р сургууль</v>
          </cell>
          <cell r="I131" t="str">
            <v>8</v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>Монголд</v>
          </cell>
          <cell r="R131" t="str">
            <v>99253131</v>
          </cell>
        </row>
        <row r="132">
          <cell r="A132" t="str">
            <v>205_14</v>
          </cell>
          <cell r="B132" t="str">
            <v>205</v>
          </cell>
          <cell r="C132">
            <v>14</v>
          </cell>
          <cell r="D132" t="str">
            <v>УЦ04301949</v>
          </cell>
          <cell r="E132" t="str">
            <v>Амгаланбаатар</v>
          </cell>
          <cell r="F132" t="str">
            <v>Нандин-Эрдэнэ</v>
          </cell>
          <cell r="G132" t="str">
            <v>Эм</v>
          </cell>
          <cell r="H132" t="str">
            <v>23-р сургууль</v>
          </cell>
          <cell r="I132" t="str">
            <v>8</v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>Монголд</v>
          </cell>
          <cell r="R132" t="str">
            <v>89920665</v>
          </cell>
        </row>
        <row r="133">
          <cell r="A133" t="str">
            <v>205_15</v>
          </cell>
          <cell r="B133" t="str">
            <v>205</v>
          </cell>
          <cell r="C133">
            <v>15</v>
          </cell>
          <cell r="D133" t="str">
            <v>УО04261045</v>
          </cell>
          <cell r="E133" t="str">
            <v>Дамирансүрэн</v>
          </cell>
          <cell r="F133" t="str">
            <v>Нансалмаа</v>
          </cell>
          <cell r="G133" t="str">
            <v>Эм</v>
          </cell>
          <cell r="H133" t="str">
            <v>23-р сургууль</v>
          </cell>
          <cell r="I133" t="str">
            <v>8</v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>Монголд</v>
          </cell>
          <cell r="R133" t="str">
            <v>95108393</v>
          </cell>
        </row>
        <row r="134">
          <cell r="A134" t="str">
            <v>205_16</v>
          </cell>
          <cell r="B134" t="str">
            <v>205</v>
          </cell>
          <cell r="C134">
            <v>16</v>
          </cell>
          <cell r="D134" t="str">
            <v>ЩК04270441</v>
          </cell>
          <cell r="E134" t="str">
            <v>Наранбаатар</v>
          </cell>
          <cell r="F134" t="str">
            <v>Нарангоо</v>
          </cell>
          <cell r="G134" t="str">
            <v>Эм</v>
          </cell>
          <cell r="H134" t="str">
            <v>18-р сургууль</v>
          </cell>
          <cell r="I134" t="str">
            <v>8</v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>Монголд</v>
          </cell>
          <cell r="R134" t="str">
            <v>99776612</v>
          </cell>
        </row>
        <row r="135">
          <cell r="A135" t="str">
            <v>205_17</v>
          </cell>
          <cell r="B135" t="str">
            <v>205</v>
          </cell>
          <cell r="C135">
            <v>17</v>
          </cell>
          <cell r="D135" t="str">
            <v>УТ05261001</v>
          </cell>
          <cell r="E135" t="str">
            <v>Хосбаяр</v>
          </cell>
          <cell r="F135" t="str">
            <v>Номин-Эрдэнэ</v>
          </cell>
          <cell r="G135" t="str">
            <v>Эм</v>
          </cell>
          <cell r="H135" t="str">
            <v>Гэрэлт Ирээдүй сургууль</v>
          </cell>
          <cell r="I135" t="str">
            <v>7а</v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>Монголд</v>
          </cell>
          <cell r="R135" t="str">
            <v>98279449</v>
          </cell>
        </row>
        <row r="136">
          <cell r="A136" t="str">
            <v>205_18</v>
          </cell>
          <cell r="B136" t="str">
            <v>205</v>
          </cell>
          <cell r="C136">
            <v>18</v>
          </cell>
          <cell r="D136" t="str">
            <v>УП04241962</v>
          </cell>
          <cell r="E136" t="str">
            <v>дэмбэрэл</v>
          </cell>
          <cell r="F136" t="str">
            <v>номинзул</v>
          </cell>
          <cell r="G136" t="str">
            <v>Эм</v>
          </cell>
          <cell r="H136" t="str">
            <v>23-р сургууль</v>
          </cell>
          <cell r="I136" t="str">
            <v>8</v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>Монголд</v>
          </cell>
          <cell r="R136" t="str">
            <v>99192522</v>
          </cell>
        </row>
        <row r="137">
          <cell r="A137" t="str">
            <v>205_19</v>
          </cell>
          <cell r="B137" t="str">
            <v>205</v>
          </cell>
          <cell r="C137">
            <v>19</v>
          </cell>
          <cell r="D137" t="str">
            <v>УО03220688</v>
          </cell>
          <cell r="E137" t="str">
            <v>Гантөмөр</v>
          </cell>
          <cell r="F137" t="str">
            <v>Номинэрдэнэ</v>
          </cell>
          <cell r="G137" t="str">
            <v>Эм</v>
          </cell>
          <cell r="H137" t="str">
            <v>23-р сургууль</v>
          </cell>
          <cell r="I137" t="str">
            <v>8</v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>Монголд</v>
          </cell>
          <cell r="R137" t="str">
            <v>99062300</v>
          </cell>
        </row>
        <row r="138">
          <cell r="A138" t="str">
            <v>205_20</v>
          </cell>
          <cell r="B138" t="str">
            <v>205</v>
          </cell>
          <cell r="C138">
            <v>20</v>
          </cell>
          <cell r="D138" t="str">
            <v>УЖ05232502</v>
          </cell>
          <cell r="E138" t="str">
            <v>Төрбат</v>
          </cell>
          <cell r="F138" t="str">
            <v>Отгонзаяа</v>
          </cell>
          <cell r="G138" t="str">
            <v>Эм</v>
          </cell>
          <cell r="H138" t="str">
            <v>Монгени цогцолбор сургууль</v>
          </cell>
          <cell r="I138" t="str">
            <v>7в</v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>Монголд</v>
          </cell>
          <cell r="R138" t="str">
            <v>99987340</v>
          </cell>
        </row>
        <row r="139">
          <cell r="A139" t="str">
            <v>205_21</v>
          </cell>
          <cell r="B139" t="str">
            <v>205</v>
          </cell>
          <cell r="C139">
            <v>21</v>
          </cell>
          <cell r="D139" t="str">
            <v>УМ05281401</v>
          </cell>
          <cell r="E139" t="str">
            <v>Юн</v>
          </cell>
          <cell r="F139" t="str">
            <v xml:space="preserve">Саран </v>
          </cell>
          <cell r="G139" t="str">
            <v>Эм</v>
          </cell>
          <cell r="H139" t="str">
            <v>УББДС</v>
          </cell>
          <cell r="I139" t="str">
            <v>7</v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>Монголд</v>
          </cell>
          <cell r="R139" t="str">
            <v>94991131</v>
          </cell>
        </row>
        <row r="140">
          <cell r="A140" t="str">
            <v>205_22</v>
          </cell>
          <cell r="B140" t="str">
            <v>205</v>
          </cell>
          <cell r="C140">
            <v>22</v>
          </cell>
          <cell r="D140" t="str">
            <v>УО05230410</v>
          </cell>
          <cell r="E140" t="str">
            <v>Эрдэнэбаатар</v>
          </cell>
          <cell r="F140" t="str">
            <v>Тэмүүлэн</v>
          </cell>
          <cell r="G140" t="str">
            <v>Эр</v>
          </cell>
          <cell r="H140" t="str">
            <v>23-р сургууль</v>
          </cell>
          <cell r="I140" t="str">
            <v>7</v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>Монголд</v>
          </cell>
          <cell r="R140" t="str">
            <v>99238986</v>
          </cell>
        </row>
        <row r="141">
          <cell r="A141" t="str">
            <v>205_23</v>
          </cell>
          <cell r="B141" t="str">
            <v>205</v>
          </cell>
          <cell r="C141">
            <v>23</v>
          </cell>
          <cell r="D141" t="str">
            <v>УК05242329</v>
          </cell>
          <cell r="E141" t="str">
            <v>Батмагнай</v>
          </cell>
          <cell r="F141" t="str">
            <v>Цэнд-Аюуш</v>
          </cell>
          <cell r="G141" t="str">
            <v>Эм</v>
          </cell>
          <cell r="H141" t="str">
            <v>23-р сургууль</v>
          </cell>
          <cell r="I141" t="str">
            <v>7</v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>Монголд</v>
          </cell>
          <cell r="R141" t="str">
            <v>99073783</v>
          </cell>
        </row>
        <row r="142">
          <cell r="A142" t="str">
            <v>205_24</v>
          </cell>
          <cell r="B142" t="str">
            <v>205</v>
          </cell>
          <cell r="C142">
            <v>24</v>
          </cell>
          <cell r="D142" t="str">
            <v>УП05290271</v>
          </cell>
          <cell r="E142" t="str">
            <v>Чингисбаатар</v>
          </cell>
          <cell r="F142" t="str">
            <v xml:space="preserve">Чингүүн </v>
          </cell>
          <cell r="G142" t="str">
            <v>Эр</v>
          </cell>
          <cell r="H142" t="str">
            <v>УББДС</v>
          </cell>
          <cell r="I142" t="str">
            <v>7</v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>Монголд</v>
          </cell>
          <cell r="R142" t="str">
            <v>96267720</v>
          </cell>
        </row>
        <row r="143">
          <cell r="A143" t="str">
            <v>205_25</v>
          </cell>
          <cell r="B143" t="str">
            <v>205</v>
          </cell>
          <cell r="C143">
            <v>25</v>
          </cell>
          <cell r="D143" t="str">
            <v>ТА05221306</v>
          </cell>
          <cell r="E143" t="str">
            <v>Баярсайхан</v>
          </cell>
          <cell r="F143" t="str">
            <v>Энхжин</v>
          </cell>
          <cell r="G143" t="str">
            <v>Эм</v>
          </cell>
          <cell r="H143" t="str">
            <v>УББДС</v>
          </cell>
          <cell r="I143" t="str">
            <v>7</v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>Монголд</v>
          </cell>
          <cell r="R143" t="str">
            <v>99398888</v>
          </cell>
        </row>
        <row r="144">
          <cell r="A144" t="str">
            <v>205_26</v>
          </cell>
          <cell r="B144" t="str">
            <v>205</v>
          </cell>
          <cell r="C144">
            <v>26</v>
          </cell>
          <cell r="D144" t="str">
            <v>УЦ05251163</v>
          </cell>
          <cell r="E144" t="str">
            <v>Баянбат</v>
          </cell>
          <cell r="F144" t="str">
            <v>Энхтуяа</v>
          </cell>
          <cell r="G144" t="str">
            <v>Эм</v>
          </cell>
          <cell r="H144" t="str">
            <v>23-р сургууль</v>
          </cell>
          <cell r="I144" t="str">
            <v>7</v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>Монголд</v>
          </cell>
          <cell r="R144" t="str">
            <v>99099961</v>
          </cell>
        </row>
        <row r="145">
          <cell r="A145" t="str">
            <v>206_1</v>
          </cell>
          <cell r="B145" t="str">
            <v>206</v>
          </cell>
          <cell r="C145">
            <v>1</v>
          </cell>
          <cell r="D145" t="str">
            <v>УЖ02321401</v>
          </cell>
          <cell r="E145" t="str">
            <v>Түвшинтөгс</v>
          </cell>
          <cell r="F145" t="str">
            <v>Ану</v>
          </cell>
          <cell r="G145" t="str">
            <v>Эм</v>
          </cell>
          <cell r="H145" t="str">
            <v>18-р сургууль</v>
          </cell>
          <cell r="I145" t="str">
            <v>9</v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>Монголд</v>
          </cell>
          <cell r="R145" t="str">
            <v>89094649</v>
          </cell>
        </row>
        <row r="146">
          <cell r="A146" t="str">
            <v>206_2</v>
          </cell>
          <cell r="B146" t="str">
            <v>206</v>
          </cell>
          <cell r="C146">
            <v>2</v>
          </cell>
          <cell r="D146" t="str">
            <v>УК05220305</v>
          </cell>
          <cell r="E146" t="str">
            <v>Баасанжав</v>
          </cell>
          <cell r="F146" t="str">
            <v>Анужин</v>
          </cell>
          <cell r="G146" t="str">
            <v>Эм</v>
          </cell>
          <cell r="H146" t="str">
            <v>Гэрэлт Ирээдүй сургууль</v>
          </cell>
          <cell r="I146" t="str">
            <v>8а</v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>Монголд</v>
          </cell>
          <cell r="R146" t="str">
            <v>94937011</v>
          </cell>
        </row>
        <row r="147">
          <cell r="A147" t="str">
            <v>206_3</v>
          </cell>
          <cell r="B147" t="str">
            <v>206</v>
          </cell>
          <cell r="C147">
            <v>3</v>
          </cell>
          <cell r="D147" t="str">
            <v>УЦ04272401</v>
          </cell>
          <cell r="E147" t="str">
            <v>Алтанхуяг</v>
          </cell>
          <cell r="F147" t="str">
            <v>Анхцэцэг</v>
          </cell>
          <cell r="G147" t="str">
            <v>Эм</v>
          </cell>
          <cell r="H147" t="str">
            <v>УББДС</v>
          </cell>
          <cell r="I147" t="str">
            <v>8Б</v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>Монголд</v>
          </cell>
          <cell r="R147" t="str">
            <v>99851085</v>
          </cell>
        </row>
        <row r="148">
          <cell r="A148" t="str">
            <v>206_4</v>
          </cell>
          <cell r="B148" t="str">
            <v>206</v>
          </cell>
          <cell r="C148">
            <v>4</v>
          </cell>
          <cell r="D148" t="str">
            <v>УЖ03311420</v>
          </cell>
          <cell r="E148" t="str">
            <v>Баясал</v>
          </cell>
          <cell r="F148" t="str">
            <v>Бүжмаа</v>
          </cell>
          <cell r="G148" t="str">
            <v>Эм</v>
          </cell>
          <cell r="H148" t="str">
            <v>18-р сургууль</v>
          </cell>
          <cell r="I148" t="str">
            <v>9</v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>Монголд</v>
          </cell>
          <cell r="R148" t="str">
            <v>89094649</v>
          </cell>
        </row>
        <row r="149">
          <cell r="A149" t="str">
            <v>206_5</v>
          </cell>
          <cell r="B149" t="str">
            <v>206</v>
          </cell>
          <cell r="C149">
            <v>5</v>
          </cell>
          <cell r="D149" t="str">
            <v>УЖ03270721</v>
          </cell>
          <cell r="E149" t="str">
            <v>Хишигбаатар</v>
          </cell>
          <cell r="F149" t="str">
            <v>Ганболор</v>
          </cell>
          <cell r="G149" t="str">
            <v>Эм</v>
          </cell>
          <cell r="H149" t="str">
            <v>18-р сургууль</v>
          </cell>
          <cell r="I149" t="str">
            <v>9</v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>Монголд</v>
          </cell>
          <cell r="R149" t="str">
            <v>89094649</v>
          </cell>
        </row>
        <row r="150">
          <cell r="A150" t="str">
            <v>206_6</v>
          </cell>
          <cell r="B150" t="str">
            <v>206</v>
          </cell>
          <cell r="C150">
            <v>6</v>
          </cell>
          <cell r="D150" t="str">
            <v>ФА02220502</v>
          </cell>
          <cell r="E150" t="str">
            <v>Тэрбиш</v>
          </cell>
          <cell r="F150" t="str">
            <v>Дуламсүрэн</v>
          </cell>
          <cell r="G150" t="str">
            <v>Эм</v>
          </cell>
          <cell r="H150" t="str">
            <v>23-р сургууль</v>
          </cell>
          <cell r="I150" t="str">
            <v>9</v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>Монголд</v>
          </cell>
          <cell r="R150" t="str">
            <v>89182012</v>
          </cell>
        </row>
        <row r="151">
          <cell r="A151" t="str">
            <v>206_7</v>
          </cell>
          <cell r="B151" t="str">
            <v>206</v>
          </cell>
          <cell r="C151">
            <v>7</v>
          </cell>
          <cell r="D151" t="str">
            <v>УК03242574</v>
          </cell>
          <cell r="E151" t="str">
            <v>Амгалан</v>
          </cell>
          <cell r="F151" t="str">
            <v>Дэчинжамц</v>
          </cell>
          <cell r="G151" t="str">
            <v>Эр</v>
          </cell>
          <cell r="H151" t="str">
            <v>23-р сургууль</v>
          </cell>
          <cell r="I151" t="str">
            <v>9</v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>Монголд</v>
          </cell>
          <cell r="R151" t="str">
            <v>95153639</v>
          </cell>
        </row>
        <row r="152">
          <cell r="A152" t="str">
            <v>206_8</v>
          </cell>
          <cell r="B152" t="str">
            <v>206</v>
          </cell>
          <cell r="C152">
            <v>8</v>
          </cell>
          <cell r="D152" t="str">
            <v>УО04242208</v>
          </cell>
          <cell r="E152" t="str">
            <v>Цогбадрах</v>
          </cell>
          <cell r="F152" t="str">
            <v>Номундарь</v>
          </cell>
          <cell r="G152" t="str">
            <v>Эм</v>
          </cell>
          <cell r="H152" t="str">
            <v>23-р сургууль</v>
          </cell>
          <cell r="I152" t="str">
            <v>8</v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>Монголд</v>
          </cell>
          <cell r="R152" t="str">
            <v>94447067</v>
          </cell>
        </row>
        <row r="153">
          <cell r="A153" t="str">
            <v>206_9</v>
          </cell>
          <cell r="B153" t="str">
            <v>206</v>
          </cell>
          <cell r="C153">
            <v>9</v>
          </cell>
          <cell r="D153" t="str">
            <v>УО04321201</v>
          </cell>
          <cell r="E153" t="str">
            <v>Ганзориг</v>
          </cell>
          <cell r="F153" t="str">
            <v>Оюу-Сувд</v>
          </cell>
          <cell r="G153" t="str">
            <v>Эм</v>
          </cell>
          <cell r="H153" t="str">
            <v>23-р сургууль</v>
          </cell>
          <cell r="I153" t="str">
            <v>8</v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>Монголд</v>
          </cell>
          <cell r="R153" t="str">
            <v>99140687</v>
          </cell>
        </row>
        <row r="154">
          <cell r="A154" t="str">
            <v>206_10</v>
          </cell>
          <cell r="B154" t="str">
            <v>206</v>
          </cell>
          <cell r="C154">
            <v>10</v>
          </cell>
          <cell r="D154" t="str">
            <v>УК04240168</v>
          </cell>
          <cell r="E154" t="str">
            <v>Ууганбаяр</v>
          </cell>
          <cell r="F154" t="str">
            <v>Саруулцэцэг</v>
          </cell>
          <cell r="G154" t="str">
            <v>Эм</v>
          </cell>
          <cell r="H154" t="str">
            <v>18-р сургууль</v>
          </cell>
          <cell r="I154" t="str">
            <v>8</v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>Монголд</v>
          </cell>
          <cell r="R154" t="str">
            <v>89094649</v>
          </cell>
        </row>
        <row r="155">
          <cell r="A155" t="str">
            <v>206_11</v>
          </cell>
          <cell r="B155" t="str">
            <v>206</v>
          </cell>
          <cell r="C155">
            <v>11</v>
          </cell>
          <cell r="D155" t="str">
            <v>УЖ04241626</v>
          </cell>
          <cell r="E155" t="str">
            <v>Баярбат</v>
          </cell>
          <cell r="F155" t="str">
            <v>Туяа</v>
          </cell>
          <cell r="G155" t="str">
            <v>Эм</v>
          </cell>
          <cell r="H155" t="str">
            <v>23-р сургууль</v>
          </cell>
          <cell r="I155" t="str">
            <v>8</v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>Монголд</v>
          </cell>
          <cell r="R155" t="str">
            <v>95048458</v>
          </cell>
        </row>
        <row r="156">
          <cell r="A156" t="str">
            <v>206_12</v>
          </cell>
          <cell r="B156" t="str">
            <v>206</v>
          </cell>
          <cell r="C156">
            <v>12</v>
          </cell>
          <cell r="D156" t="str">
            <v>УЖ04282309</v>
          </cell>
          <cell r="E156" t="str">
            <v>Мөнхцэцэг</v>
          </cell>
          <cell r="F156" t="str">
            <v>Тэмүүлэн</v>
          </cell>
          <cell r="G156" t="str">
            <v>Эм</v>
          </cell>
          <cell r="H156" t="str">
            <v>18-р сургууль</v>
          </cell>
          <cell r="I156" t="str">
            <v>8</v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>Монголд</v>
          </cell>
          <cell r="R156" t="str">
            <v>89094649</v>
          </cell>
        </row>
        <row r="157">
          <cell r="A157" t="str">
            <v>206_13</v>
          </cell>
          <cell r="B157" t="str">
            <v>206</v>
          </cell>
          <cell r="C157">
            <v>13</v>
          </cell>
          <cell r="D157" t="str">
            <v xml:space="preserve"> УЛ04321041</v>
          </cell>
          <cell r="E157" t="str">
            <v xml:space="preserve">Баянмөнх </v>
          </cell>
          <cell r="F157" t="str">
            <v>Ундрал</v>
          </cell>
          <cell r="G157" t="str">
            <v>Эм</v>
          </cell>
          <cell r="H157" t="str">
            <v>23-р сургууль</v>
          </cell>
          <cell r="I157" t="str">
            <v>8</v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>Монголд</v>
          </cell>
          <cell r="R157" t="str">
            <v>99696262</v>
          </cell>
        </row>
        <row r="158">
          <cell r="A158" t="str">
            <v>206_14</v>
          </cell>
          <cell r="B158" t="str">
            <v>206</v>
          </cell>
          <cell r="C158">
            <v>14</v>
          </cell>
          <cell r="D158" t="str">
            <v>УЛ04321041</v>
          </cell>
          <cell r="E158" t="str">
            <v>Баянмөнх</v>
          </cell>
          <cell r="F158" t="str">
            <v>Ундрал</v>
          </cell>
          <cell r="G158" t="str">
            <v>Эм</v>
          </cell>
          <cell r="H158" t="str">
            <v>23-р сургууль</v>
          </cell>
          <cell r="I158" t="str">
            <v>8</v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>Монголд</v>
          </cell>
          <cell r="R158" t="str">
            <v>99696262</v>
          </cell>
        </row>
        <row r="159">
          <cell r="A159" t="str">
            <v>206_15</v>
          </cell>
          <cell r="B159" t="str">
            <v>206</v>
          </cell>
          <cell r="C159">
            <v>15</v>
          </cell>
          <cell r="D159" t="str">
            <v>ЖЮ04211668</v>
          </cell>
          <cell r="E159" t="str">
            <v>ариунжаргал</v>
          </cell>
          <cell r="F159" t="str">
            <v>халиун</v>
          </cell>
          <cell r="G159" t="str">
            <v>Эм</v>
          </cell>
          <cell r="H159" t="str">
            <v>23-р сургууль</v>
          </cell>
          <cell r="I159" t="str">
            <v>8</v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>Монголд</v>
          </cell>
          <cell r="R159" t="str">
            <v>89891289</v>
          </cell>
        </row>
        <row r="160">
          <cell r="A160" t="str">
            <v>206_16</v>
          </cell>
          <cell r="B160" t="str">
            <v>206</v>
          </cell>
          <cell r="C160">
            <v>16</v>
          </cell>
          <cell r="D160" t="str">
            <v>МФ04270109</v>
          </cell>
          <cell r="E160" t="str">
            <v>Отгондаваа</v>
          </cell>
          <cell r="F160" t="str">
            <v>Хонгорзул</v>
          </cell>
          <cell r="G160" t="str">
            <v>Эм</v>
          </cell>
          <cell r="H160" t="str">
            <v>23-р сургууль</v>
          </cell>
          <cell r="I160" t="str">
            <v>8</v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>Монголд</v>
          </cell>
          <cell r="R160" t="str">
            <v>95025289</v>
          </cell>
        </row>
        <row r="161">
          <cell r="A161" t="str">
            <v>206_17</v>
          </cell>
          <cell r="B161" t="str">
            <v>206</v>
          </cell>
          <cell r="C161">
            <v>17</v>
          </cell>
          <cell r="D161" t="str">
            <v>УХ04230109</v>
          </cell>
          <cell r="E161" t="str">
            <v>Баярхүү</v>
          </cell>
          <cell r="F161" t="str">
            <v>Хулан</v>
          </cell>
          <cell r="G161" t="str">
            <v>Эм</v>
          </cell>
          <cell r="H161" t="str">
            <v>23-р сургууль</v>
          </cell>
          <cell r="I161" t="str">
            <v>8</v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>Монголд</v>
          </cell>
          <cell r="R161" t="str">
            <v>86010599</v>
          </cell>
        </row>
        <row r="162">
          <cell r="A162" t="str">
            <v>206_18</v>
          </cell>
          <cell r="B162" t="str">
            <v>206</v>
          </cell>
          <cell r="C162">
            <v>18</v>
          </cell>
          <cell r="D162" t="str">
            <v>УЦ04311160</v>
          </cell>
          <cell r="E162" t="str">
            <v>Санчирдаваа</v>
          </cell>
          <cell r="F162" t="str">
            <v>Хүслэн</v>
          </cell>
          <cell r="G162" t="str">
            <v>Эм</v>
          </cell>
          <cell r="H162" t="str">
            <v>23-р сургууль</v>
          </cell>
          <cell r="I162" t="str">
            <v>8</v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>Монголд</v>
          </cell>
          <cell r="R162" t="str">
            <v>99835875</v>
          </cell>
        </row>
        <row r="163">
          <cell r="A163" t="str">
            <v>206_19</v>
          </cell>
          <cell r="B163" t="str">
            <v>206</v>
          </cell>
          <cell r="C163">
            <v>19</v>
          </cell>
          <cell r="D163" t="str">
            <v>УХ03310301</v>
          </cell>
          <cell r="E163" t="str">
            <v>Даваасүрэн</v>
          </cell>
          <cell r="F163" t="str">
            <v xml:space="preserve">Хүслэн </v>
          </cell>
          <cell r="G163" t="str">
            <v>Эм</v>
          </cell>
          <cell r="H163" t="str">
            <v>Хүрээ тулга</v>
          </cell>
          <cell r="I163" t="str">
            <v>8</v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>Монголд</v>
          </cell>
          <cell r="R163" t="str">
            <v>91850404</v>
          </cell>
        </row>
        <row r="164">
          <cell r="A164" t="str">
            <v>206_20</v>
          </cell>
          <cell r="B164" t="str">
            <v>206</v>
          </cell>
          <cell r="C164">
            <v>20</v>
          </cell>
          <cell r="D164" t="str">
            <v>УП05261722</v>
          </cell>
          <cell r="E164" t="str">
            <v>Нармандах</v>
          </cell>
          <cell r="F164" t="str">
            <v>Цацралт</v>
          </cell>
          <cell r="G164" t="str">
            <v>Эм</v>
          </cell>
          <cell r="H164" t="str">
            <v>23-р сургууль</v>
          </cell>
          <cell r="I164" t="str">
            <v>8</v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>Монголд</v>
          </cell>
          <cell r="R164" t="str">
            <v>80208847</v>
          </cell>
        </row>
        <row r="165">
          <cell r="A165" t="str">
            <v>206_21</v>
          </cell>
          <cell r="B165" t="str">
            <v>206</v>
          </cell>
          <cell r="C165">
            <v>21</v>
          </cell>
          <cell r="D165" t="str">
            <v>УП04320327</v>
          </cell>
          <cell r="E165" t="str">
            <v>Сувд-Эрдэнэ</v>
          </cell>
          <cell r="F165" t="str">
            <v>Энх-Учрал</v>
          </cell>
          <cell r="G165" t="str">
            <v>Эм</v>
          </cell>
          <cell r="H165" t="str">
            <v>Хүрээ тулга</v>
          </cell>
          <cell r="I165" t="str">
            <v>8</v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>Монголд</v>
          </cell>
          <cell r="R165" t="str">
            <v>94744788</v>
          </cell>
        </row>
        <row r="166">
          <cell r="A166" t="str">
            <v>206_22</v>
          </cell>
          <cell r="B166" t="str">
            <v>206</v>
          </cell>
          <cell r="C166">
            <v>22</v>
          </cell>
          <cell r="D166" t="str">
            <v>УП04221523</v>
          </cell>
          <cell r="E166" t="str">
            <v>Баярдэлгэр</v>
          </cell>
          <cell r="F166" t="str">
            <v>Эрдэнэ-заяа</v>
          </cell>
          <cell r="G166" t="str">
            <v>Эм</v>
          </cell>
          <cell r="H166" t="str">
            <v>Гэрэлт Ирээдүй сургууль</v>
          </cell>
          <cell r="I166" t="str">
            <v>8а</v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>Монголд</v>
          </cell>
          <cell r="R166" t="str">
            <v>89919299</v>
          </cell>
        </row>
        <row r="167">
          <cell r="A167" t="str">
            <v>206_23</v>
          </cell>
          <cell r="B167" t="str">
            <v>206</v>
          </cell>
          <cell r="C167">
            <v>23</v>
          </cell>
          <cell r="D167" t="str">
            <v>УП04290902</v>
          </cell>
          <cell r="E167" t="str">
            <v xml:space="preserve">Мөнх-Эрдэнэ </v>
          </cell>
          <cell r="F167" t="str">
            <v xml:space="preserve">Эрдэнэтуяа </v>
          </cell>
          <cell r="G167" t="str">
            <v>Эм</v>
          </cell>
          <cell r="H167" t="str">
            <v>УББДС</v>
          </cell>
          <cell r="I167" t="str">
            <v xml:space="preserve">8Б </v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>Монголд</v>
          </cell>
          <cell r="R167" t="str">
            <v>88893290</v>
          </cell>
        </row>
        <row r="168">
          <cell r="A168" t="str">
            <v>206_24</v>
          </cell>
          <cell r="B168" t="str">
            <v>206</v>
          </cell>
          <cell r="C168">
            <v>24</v>
          </cell>
          <cell r="D168" t="str">
            <v>УХ04301329</v>
          </cell>
          <cell r="E168" t="str">
            <v>Шатар</v>
          </cell>
          <cell r="F168" t="str">
            <v>Ялгуун</v>
          </cell>
          <cell r="G168" t="str">
            <v>Эм</v>
          </cell>
          <cell r="H168" t="str">
            <v>23-р сургууль</v>
          </cell>
          <cell r="I168" t="str">
            <v>8</v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>Монголд</v>
          </cell>
          <cell r="R168" t="str">
            <v>90060508</v>
          </cell>
        </row>
        <row r="169">
          <cell r="A169" t="str">
            <v>206_25</v>
          </cell>
          <cell r="B169" t="str">
            <v>206</v>
          </cell>
          <cell r="C169">
            <v>25</v>
          </cell>
          <cell r="D169" t="str">
            <v>УК03323032</v>
          </cell>
          <cell r="E169" t="str">
            <v>Мөнхбаяр</v>
          </cell>
          <cell r="F169" t="str">
            <v>Үйлстөгөлдөр</v>
          </cell>
          <cell r="G169" t="str">
            <v>Эр</v>
          </cell>
          <cell r="H169" t="str">
            <v>23-р сургууль</v>
          </cell>
          <cell r="I169" t="str">
            <v>8</v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>Монголд</v>
          </cell>
          <cell r="R169" t="str">
            <v>86207090</v>
          </cell>
        </row>
        <row r="170">
          <cell r="A170" t="str">
            <v>207_1</v>
          </cell>
          <cell r="B170" t="str">
            <v>207</v>
          </cell>
          <cell r="C170">
            <v>1</v>
          </cell>
          <cell r="D170" t="str">
            <v>УЖ02281407</v>
          </cell>
          <cell r="E170" t="str">
            <v>Баатархүү</v>
          </cell>
          <cell r="F170" t="str">
            <v>Маралаа</v>
          </cell>
          <cell r="G170" t="str">
            <v>Эм</v>
          </cell>
          <cell r="H170" t="str">
            <v>18-р сургууль</v>
          </cell>
          <cell r="I170" t="str">
            <v>9</v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>Монголд</v>
          </cell>
          <cell r="R170" t="str">
            <v>89094649</v>
          </cell>
        </row>
        <row r="171">
          <cell r="A171" t="str">
            <v>207_2</v>
          </cell>
          <cell r="B171" t="str">
            <v>207</v>
          </cell>
          <cell r="C171">
            <v>2</v>
          </cell>
          <cell r="D171" t="str">
            <v>УП02271188</v>
          </cell>
          <cell r="E171" t="str">
            <v>Наранбаатар</v>
          </cell>
          <cell r="F171" t="str">
            <v>Мишээл</v>
          </cell>
          <cell r="G171" t="str">
            <v>Эм</v>
          </cell>
          <cell r="H171" t="str">
            <v>УББДС</v>
          </cell>
          <cell r="I171" t="str">
            <v>9</v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>Монголд</v>
          </cell>
          <cell r="R171" t="str">
            <v>95520711</v>
          </cell>
        </row>
        <row r="172">
          <cell r="A172" t="str">
            <v>207_3</v>
          </cell>
          <cell r="B172" t="str">
            <v>207</v>
          </cell>
          <cell r="C172">
            <v>3</v>
          </cell>
          <cell r="D172" t="str">
            <v>ДБ03241100</v>
          </cell>
          <cell r="E172" t="str">
            <v xml:space="preserve">Далайбаатар </v>
          </cell>
          <cell r="F172" t="str">
            <v>Мөнх-Ану</v>
          </cell>
          <cell r="G172" t="str">
            <v>Эм</v>
          </cell>
          <cell r="H172" t="str">
            <v>УББДС</v>
          </cell>
          <cell r="I172" t="str">
            <v>9</v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>Монголд</v>
          </cell>
          <cell r="R172" t="str">
            <v>85554955</v>
          </cell>
        </row>
        <row r="173">
          <cell r="A173" t="str">
            <v>207_4</v>
          </cell>
          <cell r="B173" t="str">
            <v>207</v>
          </cell>
          <cell r="C173">
            <v>4</v>
          </cell>
          <cell r="D173" t="str">
            <v>УП 02302545</v>
          </cell>
          <cell r="E173" t="str">
            <v>Баярбилэг</v>
          </cell>
          <cell r="F173" t="str">
            <v>Мөнхжин</v>
          </cell>
          <cell r="G173" t="str">
            <v>Эм</v>
          </cell>
          <cell r="H173" t="str">
            <v>23-р сургууль</v>
          </cell>
          <cell r="I173" t="str">
            <v>9</v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>Монголд</v>
          </cell>
          <cell r="R173" t="str">
            <v>88117394</v>
          </cell>
        </row>
        <row r="174">
          <cell r="A174" t="str">
            <v>207_5</v>
          </cell>
          <cell r="B174" t="str">
            <v>207</v>
          </cell>
          <cell r="C174">
            <v>5</v>
          </cell>
          <cell r="D174" t="str">
            <v>УХ03230697</v>
          </cell>
          <cell r="E174" t="str">
            <v>Ганзул</v>
          </cell>
          <cell r="F174" t="str">
            <v>Мөнхоргил</v>
          </cell>
          <cell r="G174" t="str">
            <v>Эр</v>
          </cell>
          <cell r="H174" t="str">
            <v>23-р сургууль</v>
          </cell>
          <cell r="I174" t="str">
            <v>9</v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>Монголд</v>
          </cell>
          <cell r="R174" t="str">
            <v>88877792</v>
          </cell>
        </row>
        <row r="175">
          <cell r="A175" t="str">
            <v>207_6</v>
          </cell>
          <cell r="B175" t="str">
            <v>207</v>
          </cell>
          <cell r="C175">
            <v>6</v>
          </cell>
          <cell r="D175" t="str">
            <v>УЦ02322421</v>
          </cell>
          <cell r="E175" t="str">
            <v>Ганбат</v>
          </cell>
          <cell r="F175" t="str">
            <v>Мөнхцэцэг</v>
          </cell>
          <cell r="G175" t="str">
            <v>Эм</v>
          </cell>
          <cell r="H175" t="str">
            <v>23-р сургууль</v>
          </cell>
          <cell r="I175" t="str">
            <v>9</v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>Монголд</v>
          </cell>
          <cell r="R175" t="str">
            <v>94914133</v>
          </cell>
        </row>
        <row r="176">
          <cell r="A176" t="str">
            <v>207_7</v>
          </cell>
          <cell r="B176" t="str">
            <v>207</v>
          </cell>
          <cell r="C176">
            <v>7</v>
          </cell>
          <cell r="D176" t="str">
            <v>УК03321720</v>
          </cell>
          <cell r="E176" t="str">
            <v>Ганболд</v>
          </cell>
          <cell r="F176" t="str">
            <v>Номин</v>
          </cell>
          <cell r="G176" t="str">
            <v>Эм</v>
          </cell>
          <cell r="H176" t="str">
            <v>23-р сургууль</v>
          </cell>
          <cell r="I176" t="str">
            <v>9</v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>Монголд</v>
          </cell>
          <cell r="R176" t="str">
            <v>99541217</v>
          </cell>
        </row>
        <row r="177">
          <cell r="A177" t="str">
            <v>207_8</v>
          </cell>
          <cell r="B177" t="str">
            <v>207</v>
          </cell>
          <cell r="C177">
            <v>8</v>
          </cell>
          <cell r="D177" t="str">
            <v>УХ02302907</v>
          </cell>
          <cell r="E177" t="str">
            <v>Сүхбаатар</v>
          </cell>
          <cell r="F177" t="str">
            <v>Номин-Эрдэнэ</v>
          </cell>
          <cell r="G177" t="str">
            <v>Эм</v>
          </cell>
          <cell r="H177" t="str">
            <v>18-р сургууль</v>
          </cell>
          <cell r="I177" t="str">
            <v>9</v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>Монголд</v>
          </cell>
          <cell r="R177" t="str">
            <v>89094649</v>
          </cell>
        </row>
        <row r="178">
          <cell r="A178" t="str">
            <v>207_9</v>
          </cell>
          <cell r="B178" t="str">
            <v>207</v>
          </cell>
          <cell r="C178">
            <v>9</v>
          </cell>
          <cell r="D178" t="str">
            <v>УЦ03261820</v>
          </cell>
          <cell r="E178" t="str">
            <v>Ганболд</v>
          </cell>
          <cell r="F178" t="str">
            <v>Номин-Эрдэнэ</v>
          </cell>
          <cell r="G178" t="str">
            <v>Эм</v>
          </cell>
          <cell r="H178" t="str">
            <v>23-р сургууль</v>
          </cell>
          <cell r="I178" t="str">
            <v>9</v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>Монголд</v>
          </cell>
          <cell r="R178" t="str">
            <v>86636966</v>
          </cell>
        </row>
        <row r="179">
          <cell r="A179" t="str">
            <v>207_10</v>
          </cell>
          <cell r="B179" t="str">
            <v>207</v>
          </cell>
          <cell r="C179">
            <v>10</v>
          </cell>
          <cell r="D179" t="str">
            <v>УХ03241229</v>
          </cell>
          <cell r="E179" t="str">
            <v>Мөнхгэрэл</v>
          </cell>
          <cell r="F179" t="str">
            <v>Нямзаяа</v>
          </cell>
          <cell r="G179" t="str">
            <v>Эм</v>
          </cell>
          <cell r="H179" t="str">
            <v>УББДС</v>
          </cell>
          <cell r="I179" t="str">
            <v>9</v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>Монголд</v>
          </cell>
          <cell r="R179" t="str">
            <v>95180412</v>
          </cell>
        </row>
        <row r="180">
          <cell r="A180" t="str">
            <v>207_11</v>
          </cell>
          <cell r="B180" t="str">
            <v>207</v>
          </cell>
          <cell r="C180">
            <v>11</v>
          </cell>
          <cell r="D180" t="str">
            <v>УК03252143</v>
          </cell>
          <cell r="E180" t="str">
            <v>Эдэнэхүү</v>
          </cell>
          <cell r="F180" t="str">
            <v>Оюун-эрдэнэ</v>
          </cell>
          <cell r="G180" t="str">
            <v>Эм</v>
          </cell>
          <cell r="H180" t="str">
            <v>23-р сургууль</v>
          </cell>
          <cell r="I180" t="str">
            <v>9</v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>Монголд</v>
          </cell>
          <cell r="R180" t="str">
            <v>86260521</v>
          </cell>
        </row>
        <row r="181">
          <cell r="A181" t="str">
            <v>207_12</v>
          </cell>
          <cell r="B181" t="str">
            <v>207</v>
          </cell>
          <cell r="C181">
            <v>12</v>
          </cell>
          <cell r="D181" t="str">
            <v>УП03230128</v>
          </cell>
          <cell r="E181" t="str">
            <v>Ариунтуяа</v>
          </cell>
          <cell r="F181" t="str">
            <v>Оюундэлгэр</v>
          </cell>
          <cell r="G181" t="str">
            <v>Эм</v>
          </cell>
          <cell r="H181" t="str">
            <v>23-р сургууль</v>
          </cell>
          <cell r="I181" t="str">
            <v>9</v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>Монголд</v>
          </cell>
          <cell r="R181" t="str">
            <v>96290301</v>
          </cell>
        </row>
        <row r="182">
          <cell r="A182" t="str">
            <v>207_13</v>
          </cell>
          <cell r="B182" t="str">
            <v>207</v>
          </cell>
          <cell r="C182">
            <v>13</v>
          </cell>
          <cell r="D182" t="str">
            <v>УК03250124</v>
          </cell>
          <cell r="E182" t="str">
            <v>Хүрэлбаатар</v>
          </cell>
          <cell r="F182" t="str">
            <v>Пүрэвсүрэн</v>
          </cell>
          <cell r="G182" t="str">
            <v>Эм</v>
          </cell>
          <cell r="H182" t="str">
            <v>23-р сургууль</v>
          </cell>
          <cell r="I182" t="str">
            <v>9</v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>Монголд</v>
          </cell>
          <cell r="R182" t="str">
            <v>99782951</v>
          </cell>
        </row>
        <row r="183">
          <cell r="A183" t="str">
            <v>207_14</v>
          </cell>
          <cell r="B183" t="str">
            <v>207</v>
          </cell>
          <cell r="C183">
            <v>14</v>
          </cell>
          <cell r="D183" t="str">
            <v>ЦХ03251500</v>
          </cell>
          <cell r="E183" t="str">
            <v>Мөнхбаяр</v>
          </cell>
          <cell r="F183" t="str">
            <v>Саранзаяа</v>
          </cell>
          <cell r="G183" t="str">
            <v>Эм</v>
          </cell>
          <cell r="H183" t="str">
            <v>УББДС</v>
          </cell>
          <cell r="I183" t="str">
            <v>9</v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>Монголд</v>
          </cell>
          <cell r="R183" t="str">
            <v>99939254</v>
          </cell>
        </row>
        <row r="184">
          <cell r="A184" t="str">
            <v>207_15</v>
          </cell>
          <cell r="B184" t="str">
            <v>207</v>
          </cell>
          <cell r="C184">
            <v>15</v>
          </cell>
          <cell r="D184" t="str">
            <v>УО02301001</v>
          </cell>
          <cell r="E184" t="str">
            <v>энх-амгалан</v>
          </cell>
          <cell r="F184" t="str">
            <v>солонго</v>
          </cell>
          <cell r="G184" t="str">
            <v>Эм</v>
          </cell>
          <cell r="H184" t="str">
            <v>23-р сургууль</v>
          </cell>
          <cell r="I184" t="str">
            <v>9</v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>Монголд</v>
          </cell>
          <cell r="R184" t="str">
            <v>88770009</v>
          </cell>
        </row>
        <row r="185">
          <cell r="A185" t="str">
            <v>207_16</v>
          </cell>
          <cell r="B185" t="str">
            <v>207</v>
          </cell>
          <cell r="C185">
            <v>16</v>
          </cell>
          <cell r="D185" t="str">
            <v>УМ03290604</v>
          </cell>
          <cell r="E185" t="str">
            <v>И</v>
          </cell>
          <cell r="F185" t="str">
            <v>Сонми</v>
          </cell>
          <cell r="G185" t="str">
            <v>Эм</v>
          </cell>
          <cell r="H185" t="str">
            <v>23-р сургууль</v>
          </cell>
          <cell r="I185" t="str">
            <v>9</v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>Монголд</v>
          </cell>
          <cell r="R185" t="str">
            <v>91230906</v>
          </cell>
        </row>
        <row r="186">
          <cell r="A186" t="str">
            <v>207_17</v>
          </cell>
          <cell r="B186" t="str">
            <v>207</v>
          </cell>
          <cell r="C186">
            <v>17</v>
          </cell>
          <cell r="D186" t="str">
            <v>ФД03261146</v>
          </cell>
          <cell r="E186" t="str">
            <v xml:space="preserve">Батзориг </v>
          </cell>
          <cell r="F186" t="str">
            <v>Ундрал</v>
          </cell>
          <cell r="G186" t="str">
            <v>Эм</v>
          </cell>
          <cell r="H186" t="str">
            <v>УББДС</v>
          </cell>
          <cell r="I186" t="str">
            <v>9</v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>Монголд</v>
          </cell>
          <cell r="R186" t="str">
            <v>96660611</v>
          </cell>
        </row>
        <row r="187">
          <cell r="A187" t="str">
            <v>207_18</v>
          </cell>
          <cell r="B187" t="str">
            <v>207</v>
          </cell>
          <cell r="C187">
            <v>18</v>
          </cell>
          <cell r="D187" t="str">
            <v>УЦ06232288</v>
          </cell>
          <cell r="E187" t="str">
            <v>Пүрэвжав</v>
          </cell>
          <cell r="F187" t="str">
            <v>Урьхан</v>
          </cell>
          <cell r="G187" t="str">
            <v>Эм</v>
          </cell>
          <cell r="H187" t="str">
            <v>Хүрээ тулга</v>
          </cell>
          <cell r="I187" t="str">
            <v>9</v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>Монголд</v>
          </cell>
          <cell r="R187" t="str">
            <v>88819954</v>
          </cell>
        </row>
        <row r="188">
          <cell r="A188" t="str">
            <v>207_19</v>
          </cell>
          <cell r="B188" t="str">
            <v>207</v>
          </cell>
          <cell r="C188">
            <v>19</v>
          </cell>
          <cell r="D188" t="str">
            <v>УП03291541</v>
          </cell>
          <cell r="E188" t="str">
            <v>Басбаяр</v>
          </cell>
          <cell r="F188" t="str">
            <v>Халиун</v>
          </cell>
          <cell r="G188" t="str">
            <v>Эм</v>
          </cell>
          <cell r="H188" t="str">
            <v>23-р сургууль</v>
          </cell>
          <cell r="I188" t="str">
            <v>9</v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>Монголд</v>
          </cell>
          <cell r="R188" t="str">
            <v>94531109</v>
          </cell>
        </row>
        <row r="189">
          <cell r="A189" t="str">
            <v>207_20</v>
          </cell>
          <cell r="B189" t="str">
            <v>207</v>
          </cell>
          <cell r="C189">
            <v>20</v>
          </cell>
          <cell r="D189" t="str">
            <v>УО032440400</v>
          </cell>
          <cell r="E189" t="str">
            <v>Намгүр</v>
          </cell>
          <cell r="F189" t="str">
            <v>Хонгорзул</v>
          </cell>
          <cell r="G189" t="str">
            <v>Эм</v>
          </cell>
          <cell r="H189" t="str">
            <v>УББДС</v>
          </cell>
          <cell r="I189" t="str">
            <v>9</v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>Монголд</v>
          </cell>
          <cell r="R189" t="str">
            <v>95742065</v>
          </cell>
        </row>
        <row r="190">
          <cell r="A190" t="str">
            <v>207_21</v>
          </cell>
          <cell r="B190" t="str">
            <v>207</v>
          </cell>
          <cell r="C190">
            <v>21</v>
          </cell>
          <cell r="D190" t="str">
            <v>УК03292934</v>
          </cell>
          <cell r="E190" t="str">
            <v>Батхуяг</v>
          </cell>
          <cell r="F190" t="str">
            <v>Хосбаяр</v>
          </cell>
          <cell r="G190" t="str">
            <v>Эр</v>
          </cell>
          <cell r="H190" t="str">
            <v>23-р сургууль</v>
          </cell>
          <cell r="I190" t="str">
            <v>9</v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>Монголд</v>
          </cell>
          <cell r="R190" t="str">
            <v>99028657</v>
          </cell>
        </row>
        <row r="191">
          <cell r="A191" t="str">
            <v>207_22</v>
          </cell>
          <cell r="B191" t="str">
            <v>207</v>
          </cell>
          <cell r="C191">
            <v>22</v>
          </cell>
          <cell r="D191" t="str">
            <v>УП03292225</v>
          </cell>
          <cell r="E191" t="str">
            <v>Баасандорж</v>
          </cell>
          <cell r="F191" t="str">
            <v>Хүслэн</v>
          </cell>
          <cell r="G191" t="str">
            <v>Эм</v>
          </cell>
          <cell r="H191" t="str">
            <v>23-р сургууль</v>
          </cell>
          <cell r="I191" t="str">
            <v>9</v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>Монголд</v>
          </cell>
          <cell r="R191" t="str">
            <v>99558258(ээж)</v>
          </cell>
        </row>
        <row r="192">
          <cell r="A192" t="str">
            <v>207_23</v>
          </cell>
          <cell r="B192" t="str">
            <v>207</v>
          </cell>
          <cell r="C192">
            <v>23</v>
          </cell>
          <cell r="D192" t="str">
            <v>УК02310281</v>
          </cell>
          <cell r="E192" t="str">
            <v>Уянга</v>
          </cell>
          <cell r="F192" t="str">
            <v>Хүслэн</v>
          </cell>
          <cell r="G192" t="str">
            <v>Эм</v>
          </cell>
          <cell r="H192" t="str">
            <v>УББДС</v>
          </cell>
          <cell r="I192" t="str">
            <v>9</v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>Монголд</v>
          </cell>
          <cell r="R192" t="str">
            <v>95915387</v>
          </cell>
        </row>
        <row r="193">
          <cell r="A193" t="str">
            <v>207_24</v>
          </cell>
          <cell r="B193" t="str">
            <v>207</v>
          </cell>
          <cell r="C193">
            <v>24</v>
          </cell>
          <cell r="D193" t="str">
            <v>УХ02310951</v>
          </cell>
          <cell r="E193" t="str">
            <v>Батөлзий</v>
          </cell>
          <cell r="F193" t="str">
            <v>Цалгиун</v>
          </cell>
          <cell r="G193" t="str">
            <v>Эр</v>
          </cell>
          <cell r="H193" t="str">
            <v>23-р сургууль</v>
          </cell>
          <cell r="I193" t="str">
            <v>9</v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>Монголд</v>
          </cell>
          <cell r="R193" t="str">
            <v>99196933</v>
          </cell>
        </row>
        <row r="194">
          <cell r="A194" t="str">
            <v>207_25</v>
          </cell>
          <cell r="B194" t="str">
            <v>207</v>
          </cell>
          <cell r="C194">
            <v>25</v>
          </cell>
          <cell r="D194" t="str">
            <v>УЦ03221120</v>
          </cell>
          <cell r="E194" t="str">
            <v>Мөнх-Итгэл</v>
          </cell>
          <cell r="F194" t="str">
            <v>Эгшиглэн</v>
          </cell>
          <cell r="G194" t="str">
            <v>Эм</v>
          </cell>
          <cell r="H194" t="str">
            <v>23-р сургууль</v>
          </cell>
          <cell r="I194" t="str">
            <v>9</v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>Монголд</v>
          </cell>
          <cell r="R194" t="str">
            <v>91207117</v>
          </cell>
        </row>
        <row r="195">
          <cell r="A195" t="str">
            <v>207_26</v>
          </cell>
          <cell r="B195" t="str">
            <v>207</v>
          </cell>
          <cell r="C195">
            <v>26</v>
          </cell>
          <cell r="D195" t="str">
            <v>ГВ03220207</v>
          </cell>
          <cell r="E195" t="str">
            <v>Балган</v>
          </cell>
          <cell r="F195" t="str">
            <v>Энхжин</v>
          </cell>
          <cell r="G195" t="str">
            <v>Эм</v>
          </cell>
          <cell r="H195" t="str">
            <v>Гэрэлт Ирээдүй сургууль</v>
          </cell>
          <cell r="I195" t="str">
            <v>9</v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>Монголд</v>
          </cell>
          <cell r="R195" t="str">
            <v>85406660</v>
          </cell>
        </row>
        <row r="196">
          <cell r="A196" t="str">
            <v>207_27</v>
          </cell>
          <cell r="B196" t="str">
            <v>207</v>
          </cell>
          <cell r="C196">
            <v>27</v>
          </cell>
          <cell r="D196" t="str">
            <v>УШ03312706</v>
          </cell>
          <cell r="E196" t="str">
            <v>Батсүх</v>
          </cell>
          <cell r="F196" t="str">
            <v xml:space="preserve">Энхнаран </v>
          </cell>
          <cell r="G196" t="str">
            <v>Эм</v>
          </cell>
          <cell r="H196" t="str">
            <v>УББДС</v>
          </cell>
          <cell r="I196" t="str">
            <v>9</v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>Монголд</v>
          </cell>
          <cell r="R196" t="str">
            <v>96319669</v>
          </cell>
        </row>
        <row r="197">
          <cell r="A197" t="str">
            <v>301_1</v>
          </cell>
          <cell r="B197" t="str">
            <v>301</v>
          </cell>
          <cell r="C197">
            <v>1</v>
          </cell>
          <cell r="D197" t="str">
            <v>ШК04251991</v>
          </cell>
          <cell r="E197" t="str">
            <v xml:space="preserve">Базаррагчаа  </v>
          </cell>
          <cell r="F197" t="str">
            <v>Даяндэлгэр</v>
          </cell>
          <cell r="G197" t="str">
            <v>Эр</v>
          </cell>
          <cell r="H197" t="str">
            <v>118-р сургууль</v>
          </cell>
          <cell r="I197" t="str">
            <v>7в</v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>Монголд</v>
          </cell>
          <cell r="R197" t="str">
            <v>80938508</v>
          </cell>
        </row>
        <row r="198">
          <cell r="A198" t="str">
            <v>301_2</v>
          </cell>
          <cell r="B198" t="str">
            <v>301</v>
          </cell>
          <cell r="C198">
            <v>2</v>
          </cell>
          <cell r="D198" t="str">
            <v>УК04250107</v>
          </cell>
          <cell r="E198" t="str">
            <v>Батзаяа</v>
          </cell>
          <cell r="F198" t="str">
            <v>Жаргалмаа</v>
          </cell>
          <cell r="G198" t="str">
            <v>Эм</v>
          </cell>
          <cell r="H198" t="str">
            <v>Монгени цогцолбор сургууль</v>
          </cell>
          <cell r="I198" t="str">
            <v>8г</v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>Монголд</v>
          </cell>
          <cell r="R198" t="str">
            <v>90070050</v>
          </cell>
        </row>
        <row r="199">
          <cell r="A199" t="str">
            <v>301_3</v>
          </cell>
          <cell r="B199" t="str">
            <v>301</v>
          </cell>
          <cell r="C199">
            <v>3</v>
          </cell>
          <cell r="D199" t="str">
            <v>ЗК06233003</v>
          </cell>
          <cell r="E199" t="str">
            <v>Энхбайгаль</v>
          </cell>
          <cell r="F199" t="str">
            <v>Маралмаа</v>
          </cell>
          <cell r="G199" t="str">
            <v>Эм</v>
          </cell>
          <cell r="H199" t="str">
            <v>23-р сургууль</v>
          </cell>
          <cell r="I199" t="str">
            <v>7</v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>Монголд</v>
          </cell>
          <cell r="R199" t="str">
            <v>99287353</v>
          </cell>
        </row>
        <row r="200">
          <cell r="A200" t="str">
            <v>301_4</v>
          </cell>
          <cell r="B200" t="str">
            <v>301</v>
          </cell>
          <cell r="C200">
            <v>4</v>
          </cell>
          <cell r="D200" t="str">
            <v>УО03250722</v>
          </cell>
          <cell r="E200" t="str">
            <v>Төрмөнх</v>
          </cell>
          <cell r="F200" t="str">
            <v>Мишээл</v>
          </cell>
          <cell r="G200" t="str">
            <v>Эм</v>
          </cell>
          <cell r="H200" t="str">
            <v>23-р сургууль</v>
          </cell>
          <cell r="I200" t="str">
            <v>9г</v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>Монголд</v>
          </cell>
          <cell r="R200" t="str">
            <v>95700300</v>
          </cell>
        </row>
        <row r="201">
          <cell r="A201" t="str">
            <v>301_5</v>
          </cell>
          <cell r="B201" t="str">
            <v>301</v>
          </cell>
          <cell r="C201">
            <v>5</v>
          </cell>
          <cell r="D201" t="str">
            <v>УП02302545</v>
          </cell>
          <cell r="E201" t="str">
            <v>Баярбилэг</v>
          </cell>
          <cell r="F201" t="str">
            <v>Мөнхжин</v>
          </cell>
          <cell r="G201" t="str">
            <v>Эм</v>
          </cell>
          <cell r="H201" t="str">
            <v>23-р сургууль</v>
          </cell>
          <cell r="I201" t="str">
            <v>9г</v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>Монголд</v>
          </cell>
          <cell r="R201" t="str">
            <v>88117394</v>
          </cell>
        </row>
        <row r="202">
          <cell r="A202" t="str">
            <v>301_6</v>
          </cell>
          <cell r="B202" t="str">
            <v>301</v>
          </cell>
          <cell r="C202">
            <v>6</v>
          </cell>
          <cell r="D202" t="str">
            <v>УП03250139</v>
          </cell>
          <cell r="E202" t="str">
            <v>Бат-Эрдэнэ</v>
          </cell>
          <cell r="F202" t="str">
            <v>Мөнхжин</v>
          </cell>
          <cell r="G202" t="str">
            <v>Эр</v>
          </cell>
          <cell r="H202" t="str">
            <v>Гэрэлт Ирээдүй сургууль</v>
          </cell>
          <cell r="I202" t="str">
            <v>9a</v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>Монголд</v>
          </cell>
          <cell r="R202" t="str">
            <v>86756145</v>
          </cell>
        </row>
        <row r="203">
          <cell r="A203" t="str">
            <v>301_7</v>
          </cell>
          <cell r="B203" t="str">
            <v>301</v>
          </cell>
          <cell r="C203">
            <v>7</v>
          </cell>
          <cell r="D203" t="str">
            <v>УП03322460</v>
          </cell>
          <cell r="E203" t="str">
            <v>Ариунсайхан</v>
          </cell>
          <cell r="F203" t="str">
            <v>Мөнхчимэг</v>
          </cell>
          <cell r="G203" t="str">
            <v>Эм</v>
          </cell>
          <cell r="H203" t="str">
            <v>Гэрэлт Ирээдүй сургууль</v>
          </cell>
          <cell r="I203" t="str">
            <v>9a</v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>Монголд</v>
          </cell>
          <cell r="R203" t="str">
            <v>99789817</v>
          </cell>
        </row>
        <row r="204">
          <cell r="A204" t="str">
            <v>301_8</v>
          </cell>
          <cell r="B204" t="str">
            <v>301</v>
          </cell>
          <cell r="C204">
            <v>8</v>
          </cell>
          <cell r="D204" t="str">
            <v>УП03270127</v>
          </cell>
          <cell r="E204" t="str">
            <v>Батсайхан</v>
          </cell>
          <cell r="F204" t="str">
            <v>Намуунаа</v>
          </cell>
          <cell r="G204" t="str">
            <v>Эм</v>
          </cell>
          <cell r="H204" t="str">
            <v>Гэрэлт Ирээдүй сургууль</v>
          </cell>
          <cell r="I204" t="str">
            <v>9а</v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>Монголд</v>
          </cell>
          <cell r="R204" t="str">
            <v>91271100</v>
          </cell>
        </row>
        <row r="205">
          <cell r="A205" t="str">
            <v>301_9</v>
          </cell>
          <cell r="B205" t="str">
            <v>301</v>
          </cell>
          <cell r="C205">
            <v>9</v>
          </cell>
          <cell r="D205" t="str">
            <v>УТ03211509</v>
          </cell>
          <cell r="E205" t="str">
            <v>Батзориг</v>
          </cell>
          <cell r="F205" t="str">
            <v>Номин</v>
          </cell>
          <cell r="G205" t="str">
            <v>Эм</v>
          </cell>
          <cell r="H205" t="str">
            <v>Гэрэлт Ирээдүй сургууль</v>
          </cell>
          <cell r="I205" t="str">
            <v>9a</v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>Монголд</v>
          </cell>
          <cell r="R205" t="str">
            <v>УТ03211509</v>
          </cell>
        </row>
        <row r="206">
          <cell r="A206" t="str">
            <v>301_10</v>
          </cell>
          <cell r="B206" t="str">
            <v>301</v>
          </cell>
          <cell r="C206">
            <v>10</v>
          </cell>
          <cell r="D206" t="str">
            <v>УП23050108</v>
          </cell>
          <cell r="E206" t="str">
            <v>Индра</v>
          </cell>
          <cell r="F206" t="str">
            <v>Одзаяа</v>
          </cell>
          <cell r="G206" t="str">
            <v>Эм</v>
          </cell>
          <cell r="H206" t="str">
            <v>Гэрэлт Ирээдүй сургууль</v>
          </cell>
          <cell r="I206" t="str">
            <v>9a</v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>Монголд</v>
          </cell>
          <cell r="R206" t="str">
            <v>94943053</v>
          </cell>
        </row>
        <row r="207">
          <cell r="A207" t="str">
            <v>301_11</v>
          </cell>
          <cell r="B207" t="str">
            <v>301</v>
          </cell>
          <cell r="C207">
            <v>11</v>
          </cell>
          <cell r="D207" t="str">
            <v>УП03283044</v>
          </cell>
          <cell r="E207" t="str">
            <v>Баттөр</v>
          </cell>
          <cell r="F207" t="str">
            <v>Оюунхорол</v>
          </cell>
          <cell r="G207" t="str">
            <v>Эм</v>
          </cell>
          <cell r="H207" t="str">
            <v>34-р сургууль</v>
          </cell>
          <cell r="I207" t="str">
            <v>9б</v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>Монголд</v>
          </cell>
          <cell r="R207" t="str">
            <v>88148128</v>
          </cell>
        </row>
        <row r="208">
          <cell r="A208" t="str">
            <v>301_12</v>
          </cell>
          <cell r="B208" t="str">
            <v>301</v>
          </cell>
          <cell r="C208">
            <v>12</v>
          </cell>
          <cell r="D208" t="str">
            <v>УЖ01311237</v>
          </cell>
          <cell r="E208" t="str">
            <v>Яндар</v>
          </cell>
          <cell r="F208" t="str">
            <v>Төгөлдөр</v>
          </cell>
          <cell r="G208" t="str">
            <v>Эр</v>
          </cell>
          <cell r="H208" t="str">
            <v>Гэрэлт Ирээдүй сургууль</v>
          </cell>
          <cell r="I208" t="str">
            <v>9a</v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>Монголд</v>
          </cell>
          <cell r="R208" t="str">
            <v>91898626</v>
          </cell>
        </row>
        <row r="209">
          <cell r="A209" t="str">
            <v>301_13</v>
          </cell>
          <cell r="B209" t="str">
            <v>301</v>
          </cell>
          <cell r="C209">
            <v>13</v>
          </cell>
          <cell r="D209" t="str">
            <v>ШУ03213008</v>
          </cell>
          <cell r="E209" t="str">
            <v>Ганбат</v>
          </cell>
          <cell r="F209" t="str">
            <v>Учрал</v>
          </cell>
          <cell r="G209" t="str">
            <v>Эм</v>
          </cell>
          <cell r="H209" t="str">
            <v>УББДС</v>
          </cell>
          <cell r="I209" t="str">
            <v>9</v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>Монголд</v>
          </cell>
          <cell r="R209" t="str">
            <v>94315797</v>
          </cell>
        </row>
        <row r="210">
          <cell r="A210" t="str">
            <v>301_14</v>
          </cell>
          <cell r="B210" t="str">
            <v>301</v>
          </cell>
          <cell r="C210">
            <v>14</v>
          </cell>
          <cell r="D210" t="str">
            <v>УП03282809</v>
          </cell>
          <cell r="E210" t="str">
            <v xml:space="preserve"> Алтанхуяг</v>
          </cell>
          <cell r="F210" t="str">
            <v>Хонгорзул</v>
          </cell>
          <cell r="G210" t="str">
            <v>Эм</v>
          </cell>
          <cell r="H210" t="str">
            <v>Гэрэлт ирээдүй сургууль</v>
          </cell>
          <cell r="I210" t="str">
            <v>9a</v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>Монголд</v>
          </cell>
          <cell r="R210" t="str">
            <v>80008349</v>
          </cell>
        </row>
        <row r="211">
          <cell r="A211" t="str">
            <v>301_15</v>
          </cell>
          <cell r="B211" t="str">
            <v>301</v>
          </cell>
          <cell r="C211">
            <v>15</v>
          </cell>
          <cell r="D211" t="str">
            <v>УЦ03290944</v>
          </cell>
          <cell r="E211" t="str">
            <v>Бат-Эрдэнэ</v>
          </cell>
          <cell r="F211" t="str">
            <v>Хосзаяа</v>
          </cell>
          <cell r="G211" t="str">
            <v>Эм</v>
          </cell>
          <cell r="H211" t="str">
            <v>Гэрэлт Ирээдүй сургууль</v>
          </cell>
          <cell r="I211" t="str">
            <v>9a</v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>Монголд</v>
          </cell>
          <cell r="R211" t="str">
            <v>94561518</v>
          </cell>
        </row>
        <row r="212">
          <cell r="A212" t="str">
            <v>301_16</v>
          </cell>
          <cell r="B212" t="str">
            <v>301</v>
          </cell>
          <cell r="C212">
            <v>16</v>
          </cell>
          <cell r="D212" t="str">
            <v>УК03082800</v>
          </cell>
          <cell r="E212" t="str">
            <v>Батдүүрэн</v>
          </cell>
          <cell r="F212" t="str">
            <v>Цэрэндулам</v>
          </cell>
          <cell r="G212" t="str">
            <v>Эм</v>
          </cell>
          <cell r="H212" t="str">
            <v>Гэрэлт Ирээдүй сургууль</v>
          </cell>
          <cell r="I212" t="str">
            <v>9а</v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>Монголд</v>
          </cell>
          <cell r="R212" t="str">
            <v>80212132</v>
          </cell>
        </row>
        <row r="213">
          <cell r="A213" t="str">
            <v>301_17</v>
          </cell>
          <cell r="B213" t="str">
            <v>301</v>
          </cell>
          <cell r="C213">
            <v>17</v>
          </cell>
          <cell r="D213" t="str">
            <v>УТ03272922</v>
          </cell>
          <cell r="E213" t="str">
            <v>Батбаяр</v>
          </cell>
          <cell r="F213" t="str">
            <v>Эмүүжин</v>
          </cell>
          <cell r="G213" t="str">
            <v>Эм</v>
          </cell>
          <cell r="H213" t="str">
            <v>Гэрэлт Ирээдүй сургууль</v>
          </cell>
          <cell r="I213" t="str">
            <v>9а</v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>Монголд</v>
          </cell>
          <cell r="R213" t="str">
            <v>88604193</v>
          </cell>
        </row>
        <row r="214">
          <cell r="A214" t="str">
            <v>301_18</v>
          </cell>
          <cell r="B214" t="str">
            <v>301</v>
          </cell>
          <cell r="C214">
            <v>18</v>
          </cell>
          <cell r="D214" t="str">
            <v>УХ05292321</v>
          </cell>
          <cell r="E214" t="str">
            <v>Энхболд</v>
          </cell>
          <cell r="F214" t="str">
            <v>Энхжин</v>
          </cell>
          <cell r="G214" t="str">
            <v>Эм</v>
          </cell>
          <cell r="H214" t="str">
            <v>23-р сургууль</v>
          </cell>
          <cell r="I214" t="str">
            <v>7</v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>Монголд</v>
          </cell>
          <cell r="R214" t="str">
            <v>99195171</v>
          </cell>
        </row>
        <row r="215">
          <cell r="A215" t="str">
            <v>301_19</v>
          </cell>
          <cell r="B215" t="str">
            <v>301</v>
          </cell>
          <cell r="C215">
            <v>19</v>
          </cell>
          <cell r="D215" t="str">
            <v>УП02302522</v>
          </cell>
          <cell r="E215" t="str">
            <v>Баярбилэг</v>
          </cell>
          <cell r="F215" t="str">
            <v>Энхжин</v>
          </cell>
          <cell r="G215" t="str">
            <v>Эм</v>
          </cell>
          <cell r="H215" t="str">
            <v>23-р сургууль</v>
          </cell>
          <cell r="I215" t="str">
            <v>9г</v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>Монголд</v>
          </cell>
          <cell r="R215" t="str">
            <v>88111412</v>
          </cell>
        </row>
        <row r="216">
          <cell r="A216" t="str">
            <v>301_20</v>
          </cell>
          <cell r="B216" t="str">
            <v>301</v>
          </cell>
          <cell r="C216">
            <v>20</v>
          </cell>
          <cell r="D216" t="str">
            <v>АЮ04292503</v>
          </cell>
          <cell r="E216" t="str">
            <v>Түмэнбаяр</v>
          </cell>
          <cell r="F216" t="str">
            <v>Энхжин</v>
          </cell>
          <cell r="G216" t="str">
            <v>Эм</v>
          </cell>
          <cell r="H216" t="str">
            <v>Гэрэлт Ирээдүй сургууль</v>
          </cell>
          <cell r="I216" t="str">
            <v>8а</v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>Монголд</v>
          </cell>
          <cell r="R216" t="str">
            <v>9912-4969</v>
          </cell>
        </row>
        <row r="217">
          <cell r="A217" t="str">
            <v>301_21</v>
          </cell>
          <cell r="B217" t="str">
            <v>301</v>
          </cell>
          <cell r="C217">
            <v>21</v>
          </cell>
          <cell r="D217" t="str">
            <v>УБ03261781</v>
          </cell>
          <cell r="E217" t="str">
            <v>Доржсүрэн</v>
          </cell>
          <cell r="F217" t="str">
            <v>Энхжин</v>
          </cell>
          <cell r="G217" t="str">
            <v>Эм</v>
          </cell>
          <cell r="H217" t="str">
            <v>Гэрэлт Ирээдүй сургууль</v>
          </cell>
          <cell r="I217" t="str">
            <v>9a</v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>Монголд</v>
          </cell>
          <cell r="R217" t="str">
            <v>88122690</v>
          </cell>
        </row>
        <row r="218">
          <cell r="A218" t="str">
            <v>301_22</v>
          </cell>
          <cell r="B218" t="str">
            <v>301</v>
          </cell>
          <cell r="C218">
            <v>22</v>
          </cell>
          <cell r="D218" t="str">
            <v>УК03292837</v>
          </cell>
          <cell r="E218" t="str">
            <v>Ган-эрдэнэ</v>
          </cell>
          <cell r="F218" t="str">
            <v>Эрмүүн</v>
          </cell>
          <cell r="G218" t="str">
            <v>Эр</v>
          </cell>
          <cell r="H218" t="str">
            <v>23-р сургууль</v>
          </cell>
          <cell r="I218" t="str">
            <v>9</v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>Монголд</v>
          </cell>
          <cell r="R218" t="str">
            <v>99846562</v>
          </cell>
        </row>
        <row r="219">
          <cell r="A219" t="str">
            <v>301_23</v>
          </cell>
          <cell r="B219" t="str">
            <v>301</v>
          </cell>
          <cell r="C219">
            <v>23</v>
          </cell>
          <cell r="D219" t="str">
            <v>УО03250420</v>
          </cell>
          <cell r="E219" t="str">
            <v xml:space="preserve">Сундуй </v>
          </cell>
          <cell r="F219" t="str">
            <v>Ялгуун</v>
          </cell>
          <cell r="G219" t="str">
            <v>Эм</v>
          </cell>
          <cell r="H219" t="str">
            <v>УББДС</v>
          </cell>
          <cell r="I219" t="str">
            <v>9</v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>Монголд</v>
          </cell>
          <cell r="R219" t="str">
            <v>99403348</v>
          </cell>
        </row>
        <row r="220">
          <cell r="A220" t="str">
            <v>301_24</v>
          </cell>
          <cell r="B220" t="str">
            <v>301</v>
          </cell>
          <cell r="C220">
            <v>24</v>
          </cell>
          <cell r="D220" t="str">
            <v>ук03282920</v>
          </cell>
          <cell r="E220" t="str">
            <v>Сансарбилэг</v>
          </cell>
          <cell r="F220" t="str">
            <v>Үүрийнтуяа</v>
          </cell>
          <cell r="G220" t="str">
            <v>Эм</v>
          </cell>
          <cell r="H220" t="str">
            <v>23-р сургууль</v>
          </cell>
          <cell r="I220" t="str">
            <v>9г</v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>Монголд</v>
          </cell>
          <cell r="R220" t="str">
            <v>96657588</v>
          </cell>
        </row>
        <row r="221">
          <cell r="A221" t="str">
            <v>302_1</v>
          </cell>
          <cell r="B221" t="str">
            <v>302</v>
          </cell>
          <cell r="C221">
            <v>1</v>
          </cell>
          <cell r="D221" t="str">
            <v>ЕС99123015</v>
          </cell>
          <cell r="E221" t="str">
            <v>БАТЧУЛУУН</v>
          </cell>
          <cell r="F221" t="str">
            <v>Амарболд</v>
          </cell>
          <cell r="G221" t="str">
            <v>Эр</v>
          </cell>
          <cell r="H221" t="str">
            <v>УББДС</v>
          </cell>
          <cell r="I221" t="str">
            <v>12</v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>Солонгост</v>
          </cell>
          <cell r="R221" t="str">
            <v>94104099</v>
          </cell>
        </row>
        <row r="222">
          <cell r="A222" t="str">
            <v>302_2</v>
          </cell>
          <cell r="B222" t="str">
            <v>302</v>
          </cell>
          <cell r="C222">
            <v>2</v>
          </cell>
          <cell r="D222" t="str">
            <v>УМ00262203</v>
          </cell>
          <cell r="E222" t="str">
            <v>Альберт</v>
          </cell>
          <cell r="F222" t="str">
            <v>Анударь</v>
          </cell>
          <cell r="G222" t="str">
            <v>Эм</v>
          </cell>
          <cell r="H222" t="str">
            <v>23-р сургууль</v>
          </cell>
          <cell r="I222" t="str">
            <v>12</v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>Солонгост</v>
          </cell>
          <cell r="R222" t="str">
            <v>91222388</v>
          </cell>
        </row>
        <row r="223">
          <cell r="A223" t="str">
            <v>302_3</v>
          </cell>
          <cell r="B223" t="str">
            <v>302</v>
          </cell>
          <cell r="C223">
            <v>3</v>
          </cell>
          <cell r="D223" t="str">
            <v>УИ00252108</v>
          </cell>
          <cell r="E223" t="str">
            <v>Энхсайхан</v>
          </cell>
          <cell r="F223" t="str">
            <v>Ариунзаяа</v>
          </cell>
          <cell r="G223" t="str">
            <v>Эм</v>
          </cell>
          <cell r="H223" t="str">
            <v>2-р сургууль</v>
          </cell>
          <cell r="I223" t="str">
            <v>12</v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>Солонгост</v>
          </cell>
          <cell r="R223" t="str">
            <v>99566578</v>
          </cell>
        </row>
        <row r="224">
          <cell r="A224" t="str">
            <v>302_4</v>
          </cell>
          <cell r="B224" t="str">
            <v>302</v>
          </cell>
          <cell r="C224">
            <v>4</v>
          </cell>
          <cell r="D224" t="str">
            <v>УЧ99111306</v>
          </cell>
          <cell r="E224" t="str">
            <v>Мөнхбат</v>
          </cell>
          <cell r="F224" t="str">
            <v>Биндэръяа</v>
          </cell>
          <cell r="G224" t="str">
            <v>Эм</v>
          </cell>
          <cell r="H224" t="str">
            <v>Хүрээ тулга</v>
          </cell>
          <cell r="I224" t="str">
            <v>12</v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>Солонгост</v>
          </cell>
          <cell r="R224" t="str">
            <v>94249911</v>
          </cell>
        </row>
        <row r="225">
          <cell r="A225" t="str">
            <v>302_5</v>
          </cell>
          <cell r="B225" t="str">
            <v>302</v>
          </cell>
          <cell r="C225">
            <v>5</v>
          </cell>
          <cell r="D225" t="str">
            <v>УК01241176</v>
          </cell>
          <cell r="E225" t="str">
            <v>Базарваань</v>
          </cell>
          <cell r="F225" t="str">
            <v>зүчи</v>
          </cell>
          <cell r="G225" t="str">
            <v>Эр</v>
          </cell>
          <cell r="H225" t="str">
            <v>УББДС</v>
          </cell>
          <cell r="I225" t="str">
            <v>10А</v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>Солонгост</v>
          </cell>
          <cell r="R225" t="str">
            <v>96970411</v>
          </cell>
        </row>
        <row r="226">
          <cell r="A226" t="str">
            <v>302_6</v>
          </cell>
          <cell r="B226" t="str">
            <v>302</v>
          </cell>
          <cell r="C226">
            <v>6</v>
          </cell>
          <cell r="D226" t="str">
            <v>УХ00251544</v>
          </cell>
          <cell r="E226" t="str">
            <v>Давааням</v>
          </cell>
          <cell r="F226" t="str">
            <v>Мөнхчимэг</v>
          </cell>
          <cell r="G226" t="str">
            <v>Эм</v>
          </cell>
          <cell r="H226" t="str">
            <v>23-р сургууль</v>
          </cell>
          <cell r="I226" t="str">
            <v>12</v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>Солонгост</v>
          </cell>
          <cell r="R226" t="str">
            <v>99773194</v>
          </cell>
        </row>
        <row r="227">
          <cell r="A227" t="str">
            <v>302_7</v>
          </cell>
          <cell r="B227" t="str">
            <v>302</v>
          </cell>
          <cell r="C227">
            <v>7</v>
          </cell>
          <cell r="D227" t="str">
            <v>УХ02260629</v>
          </cell>
          <cell r="E227" t="str">
            <v>Болдбаатар</v>
          </cell>
          <cell r="F227" t="str">
            <v>Мөрөнгоо</v>
          </cell>
          <cell r="G227" t="str">
            <v>Эм</v>
          </cell>
          <cell r="H227" t="str">
            <v>23-р сургууль</v>
          </cell>
          <cell r="I227" t="str">
            <v>10</v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>Солонгост</v>
          </cell>
          <cell r="R227" t="str">
            <v>95262535</v>
          </cell>
        </row>
        <row r="228">
          <cell r="A228" t="str">
            <v>302_8</v>
          </cell>
          <cell r="B228" t="str">
            <v>302</v>
          </cell>
          <cell r="C228">
            <v>8</v>
          </cell>
          <cell r="D228" t="str">
            <v>ТЕ01321201</v>
          </cell>
          <cell r="E228" t="str">
            <v>Ундараа</v>
          </cell>
          <cell r="F228" t="str">
            <v>Намуунаа</v>
          </cell>
          <cell r="G228" t="str">
            <v>Эм</v>
          </cell>
          <cell r="H228" t="str">
            <v>Хүрээ тулга</v>
          </cell>
          <cell r="I228" t="str">
            <v>10</v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>Солонгост</v>
          </cell>
          <cell r="R228" t="str">
            <v>99545889</v>
          </cell>
        </row>
        <row r="229">
          <cell r="A229" t="str">
            <v>302_9</v>
          </cell>
          <cell r="B229" t="str">
            <v>302</v>
          </cell>
          <cell r="C229">
            <v>9</v>
          </cell>
          <cell r="D229" t="str">
            <v>УЗ99070800</v>
          </cell>
          <cell r="E229" t="str">
            <v>Батням</v>
          </cell>
          <cell r="F229" t="str">
            <v>Оюундарь</v>
          </cell>
          <cell r="G229" t="str">
            <v>Эм</v>
          </cell>
          <cell r="H229" t="str">
            <v>23-р сургууль</v>
          </cell>
          <cell r="I229" t="str">
            <v>12</v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>Солонгост</v>
          </cell>
          <cell r="R229" t="str">
            <v>89043998</v>
          </cell>
        </row>
        <row r="230">
          <cell r="A230" t="str">
            <v>302_10</v>
          </cell>
          <cell r="B230" t="str">
            <v>302</v>
          </cell>
          <cell r="C230">
            <v>10</v>
          </cell>
          <cell r="D230" t="str">
            <v>УП01220905</v>
          </cell>
          <cell r="E230" t="str">
            <v>Мөнхцэцэг</v>
          </cell>
          <cell r="F230" t="str">
            <v>Сарнай</v>
          </cell>
          <cell r="G230" t="str">
            <v>Эм</v>
          </cell>
          <cell r="H230" t="str">
            <v>Гэрэлт Ирээдүй сургууль</v>
          </cell>
          <cell r="I230" t="str">
            <v>10а</v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>Солонгост</v>
          </cell>
          <cell r="R230" t="str">
            <v>86696716</v>
          </cell>
        </row>
        <row r="231">
          <cell r="A231" t="str">
            <v>302_11</v>
          </cell>
          <cell r="B231" t="str">
            <v>302</v>
          </cell>
          <cell r="C231">
            <v>11</v>
          </cell>
          <cell r="D231" t="str">
            <v>НЬ0124260</v>
          </cell>
          <cell r="E231" t="str">
            <v>Болортоль</v>
          </cell>
          <cell r="F231" t="str">
            <v>Солонго</v>
          </cell>
          <cell r="G231" t="str">
            <v>Эм</v>
          </cell>
          <cell r="H231" t="str">
            <v>12-р сургууль</v>
          </cell>
          <cell r="I231" t="str">
            <v>12</v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>Солонгост</v>
          </cell>
          <cell r="R231" t="str">
            <v>94261110</v>
          </cell>
        </row>
        <row r="232">
          <cell r="A232" t="str">
            <v>302_12</v>
          </cell>
          <cell r="B232" t="str">
            <v>302</v>
          </cell>
          <cell r="C232">
            <v>12</v>
          </cell>
          <cell r="D232" t="str">
            <v>020806-4154916</v>
          </cell>
          <cell r="E232" t="str">
            <v>Юн</v>
          </cell>
          <cell r="F232" t="str">
            <v>ТаИн</v>
          </cell>
          <cell r="G232" t="str">
            <v>Эм</v>
          </cell>
          <cell r="H232" t="str">
            <v>УББДС</v>
          </cell>
          <cell r="I232" t="str">
            <v>10</v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>Солонгост</v>
          </cell>
          <cell r="R232" t="str">
            <v>96633041</v>
          </cell>
        </row>
        <row r="233">
          <cell r="A233" t="str">
            <v>302_13</v>
          </cell>
          <cell r="B233" t="str">
            <v>302</v>
          </cell>
          <cell r="C233">
            <v>13</v>
          </cell>
          <cell r="D233" t="str">
            <v>УЖ01242053</v>
          </cell>
          <cell r="E233" t="str">
            <v>Сүхбаатар</v>
          </cell>
          <cell r="F233" t="str">
            <v>Түвшин</v>
          </cell>
          <cell r="G233" t="str">
            <v>Эр</v>
          </cell>
          <cell r="H233" t="str">
            <v>23-р сургууль</v>
          </cell>
          <cell r="I233" t="str">
            <v>10</v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>Солонгост</v>
          </cell>
          <cell r="R233" t="str">
            <v>95741847</v>
          </cell>
        </row>
        <row r="234">
          <cell r="A234" t="str">
            <v>302_14</v>
          </cell>
          <cell r="B234" t="str">
            <v>302</v>
          </cell>
          <cell r="C234">
            <v>14</v>
          </cell>
          <cell r="D234" t="str">
            <v>УО02251868</v>
          </cell>
          <cell r="E234" t="str">
            <v>Дэлгэрмандах</v>
          </cell>
          <cell r="F234" t="str">
            <v>Хонгорзул</v>
          </cell>
          <cell r="G234" t="str">
            <v>Эм</v>
          </cell>
          <cell r="H234" t="str">
            <v>23-р сургууль</v>
          </cell>
          <cell r="I234" t="str">
            <v>10</v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>Солонгост</v>
          </cell>
          <cell r="R234" t="str">
            <v>95683368</v>
          </cell>
        </row>
        <row r="235">
          <cell r="A235" t="str">
            <v>302_15</v>
          </cell>
          <cell r="B235" t="str">
            <v>302</v>
          </cell>
          <cell r="C235">
            <v>15</v>
          </cell>
          <cell r="D235" t="str">
            <v>УЖ01232273</v>
          </cell>
          <cell r="E235" t="str">
            <v>Даваасамбуу</v>
          </cell>
          <cell r="F235" t="str">
            <v>Хүслэн</v>
          </cell>
          <cell r="G235" t="str">
            <v>Эр</v>
          </cell>
          <cell r="H235" t="str">
            <v>23-р сургууль</v>
          </cell>
          <cell r="I235" t="str">
            <v>10</v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>Солонгост</v>
          </cell>
          <cell r="R235" t="str">
            <v>94640410</v>
          </cell>
        </row>
        <row r="236">
          <cell r="A236" t="str">
            <v>302_16</v>
          </cell>
          <cell r="B236" t="str">
            <v>302</v>
          </cell>
          <cell r="C236">
            <v>16</v>
          </cell>
          <cell r="D236" t="str">
            <v>НЭ01300959</v>
          </cell>
          <cell r="E236" t="str">
            <v>Батбуян</v>
          </cell>
          <cell r="F236" t="str">
            <v>Чандманьбаатар</v>
          </cell>
          <cell r="G236" t="str">
            <v>Эм</v>
          </cell>
          <cell r="H236" t="str">
            <v>23-р сургууль</v>
          </cell>
          <cell r="I236" t="str">
            <v>10</v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>Солонгост</v>
          </cell>
          <cell r="R236" t="str">
            <v>88589247</v>
          </cell>
        </row>
        <row r="237">
          <cell r="A237" t="str">
            <v>302_17</v>
          </cell>
          <cell r="B237" t="str">
            <v>302</v>
          </cell>
          <cell r="C237">
            <v>17</v>
          </cell>
          <cell r="D237" t="str">
            <v>СЮ00261904</v>
          </cell>
          <cell r="E237" t="str">
            <v>Баттөгс</v>
          </cell>
          <cell r="F237" t="str">
            <v>Эгшиглэн</v>
          </cell>
          <cell r="G237" t="str">
            <v>Эм</v>
          </cell>
          <cell r="H237" t="str">
            <v>111-р сургууль</v>
          </cell>
          <cell r="I237" t="str">
            <v>12</v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>Солонгост</v>
          </cell>
          <cell r="R237" t="str">
            <v>80810619</v>
          </cell>
        </row>
        <row r="238">
          <cell r="A238" t="str">
            <v>302_18</v>
          </cell>
          <cell r="B238" t="str">
            <v>302</v>
          </cell>
          <cell r="C238">
            <v>18</v>
          </cell>
          <cell r="D238" t="str">
            <v>УЗ00252344</v>
          </cell>
          <cell r="E238" t="str">
            <v>Оюунцэцэг</v>
          </cell>
          <cell r="F238" t="str">
            <v>Энхжин</v>
          </cell>
          <cell r="G238" t="str">
            <v>Эм</v>
          </cell>
          <cell r="H238" t="str">
            <v>Монгени цогцолбор сургууль</v>
          </cell>
          <cell r="I238" t="str">
            <v>12г</v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>Солонгост</v>
          </cell>
          <cell r="R238" t="str">
            <v>91915473</v>
          </cell>
        </row>
        <row r="239">
          <cell r="A239" t="str">
            <v>302_19</v>
          </cell>
          <cell r="B239" t="str">
            <v>302</v>
          </cell>
          <cell r="C239">
            <v>19</v>
          </cell>
          <cell r="D239" t="str">
            <v>УХ01262607</v>
          </cell>
          <cell r="E239" t="str">
            <v>Баярмаа</v>
          </cell>
          <cell r="F239" t="str">
            <v>Энхмаа</v>
          </cell>
          <cell r="G239" t="str">
            <v>Эм</v>
          </cell>
          <cell r="H239" t="str">
            <v>УББДС</v>
          </cell>
          <cell r="I239" t="str">
            <v>12Б</v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>Солонгост</v>
          </cell>
          <cell r="R239" t="str">
            <v>91612237</v>
          </cell>
        </row>
        <row r="240">
          <cell r="A240" t="str">
            <v>302_20</v>
          </cell>
          <cell r="B240" t="str">
            <v>302</v>
          </cell>
          <cell r="C240">
            <v>20</v>
          </cell>
          <cell r="D240" t="str">
            <v>УЖ01250304</v>
          </cell>
          <cell r="E240" t="str">
            <v>Бадамсүрэн</v>
          </cell>
          <cell r="F240" t="str">
            <v>Энхнаран</v>
          </cell>
          <cell r="G240" t="str">
            <v>Эм</v>
          </cell>
          <cell r="H240" t="str">
            <v>Хүрээ тулга</v>
          </cell>
          <cell r="I240" t="str">
            <v>12</v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>Солонгост</v>
          </cell>
          <cell r="R240" t="str">
            <v>94223435</v>
          </cell>
        </row>
        <row r="241">
          <cell r="A241" t="str">
            <v>303_1</v>
          </cell>
          <cell r="B241" t="str">
            <v>303</v>
          </cell>
          <cell r="C241">
            <v>1</v>
          </cell>
          <cell r="D241" t="str">
            <v>УК06291231</v>
          </cell>
          <cell r="E241" t="str">
            <v>Чой</v>
          </cell>
          <cell r="F241" t="str">
            <v>А Ён                     Солонго</v>
          </cell>
          <cell r="G241" t="str">
            <v>Эм</v>
          </cell>
          <cell r="H241" t="str">
            <v>УББДС</v>
          </cell>
          <cell r="I241" t="str">
            <v>6</v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>Солонгост</v>
          </cell>
          <cell r="R241" t="str">
            <v>91890915</v>
          </cell>
        </row>
        <row r="242">
          <cell r="A242" t="str">
            <v>303_2</v>
          </cell>
          <cell r="B242" t="str">
            <v>303</v>
          </cell>
          <cell r="C242">
            <v>2</v>
          </cell>
          <cell r="D242" t="str">
            <v>РЮ05291502</v>
          </cell>
          <cell r="E242" t="str">
            <v>Баатарбилэг</v>
          </cell>
          <cell r="F242" t="str">
            <v>Ариунтуяа</v>
          </cell>
          <cell r="G242" t="str">
            <v>Эм</v>
          </cell>
          <cell r="H242" t="str">
            <v>23-р сургууль</v>
          </cell>
          <cell r="I242" t="str">
            <v>7</v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>Солонгост</v>
          </cell>
          <cell r="R242" t="str">
            <v>99004502</v>
          </cell>
        </row>
        <row r="243">
          <cell r="A243" t="str">
            <v>303_3</v>
          </cell>
          <cell r="B243" t="str">
            <v>303</v>
          </cell>
          <cell r="C243">
            <v>3</v>
          </cell>
          <cell r="D243" t="str">
            <v>УЖ05261837</v>
          </cell>
          <cell r="E243" t="str">
            <v>Ариунсайхан</v>
          </cell>
          <cell r="F243" t="str">
            <v>Билгүүн</v>
          </cell>
          <cell r="G243" t="str">
            <v>Эр</v>
          </cell>
          <cell r="H243" t="str">
            <v>23-р сургууль</v>
          </cell>
          <cell r="I243" t="str">
            <v>6</v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>Солонгост</v>
          </cell>
          <cell r="R243" t="str">
            <v>91011255</v>
          </cell>
        </row>
        <row r="244">
          <cell r="A244" t="str">
            <v>303_4</v>
          </cell>
          <cell r="B244" t="str">
            <v>303</v>
          </cell>
          <cell r="C244">
            <v>4</v>
          </cell>
          <cell r="D244" t="str">
            <v>УМ06222817</v>
          </cell>
          <cell r="E244" t="str">
            <v>Жи Ён</v>
          </cell>
          <cell r="F244" t="str">
            <v>Даниел</v>
          </cell>
          <cell r="G244" t="str">
            <v>Эр</v>
          </cell>
          <cell r="H244" t="str">
            <v>УББДС</v>
          </cell>
          <cell r="I244" t="str">
            <v>6</v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>Солонгост</v>
          </cell>
          <cell r="R244" t="str">
            <v>91099223</v>
          </cell>
        </row>
        <row r="245">
          <cell r="A245" t="str">
            <v>303_5</v>
          </cell>
          <cell r="B245" t="str">
            <v>303</v>
          </cell>
          <cell r="C245">
            <v>5</v>
          </cell>
          <cell r="D245" t="str">
            <v>ЩК08291911</v>
          </cell>
          <cell r="E245" t="str">
            <v>Алтанхонх</v>
          </cell>
          <cell r="F245" t="str">
            <v>Дөлгөөн</v>
          </cell>
          <cell r="G245" t="str">
            <v>Эр</v>
          </cell>
          <cell r="H245" t="str">
            <v>Гэрэлт Ирээдүй сургууль</v>
          </cell>
          <cell r="I245" t="str">
            <v>3а</v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>Солонгост</v>
          </cell>
          <cell r="R245" t="str">
            <v>89053459</v>
          </cell>
        </row>
        <row r="246">
          <cell r="A246" t="str">
            <v>303_6</v>
          </cell>
          <cell r="B246" t="str">
            <v>303</v>
          </cell>
          <cell r="C246">
            <v>6</v>
          </cell>
          <cell r="D246" t="str">
            <v>УМ06262514</v>
          </cell>
          <cell r="E246" t="str">
            <v>Батдулам</v>
          </cell>
          <cell r="F246" t="str">
            <v>Жавхлан</v>
          </cell>
          <cell r="G246" t="str">
            <v>Эр</v>
          </cell>
          <cell r="H246" t="str">
            <v>УББДС</v>
          </cell>
          <cell r="I246" t="str">
            <v>6</v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>Солонгост</v>
          </cell>
          <cell r="R246" t="str">
            <v>91115868</v>
          </cell>
        </row>
        <row r="247">
          <cell r="A247" t="str">
            <v>303_7</v>
          </cell>
          <cell r="B247" t="str">
            <v>303</v>
          </cell>
          <cell r="C247">
            <v>7</v>
          </cell>
          <cell r="D247" t="str">
            <v>УЛ05221518</v>
          </cell>
          <cell r="E247" t="str">
            <v>Ариунбилэг</v>
          </cell>
          <cell r="F247" t="str">
            <v>Золбоот</v>
          </cell>
          <cell r="G247" t="str">
            <v>Эр</v>
          </cell>
          <cell r="H247" t="str">
            <v>23-р сургууль</v>
          </cell>
          <cell r="I247" t="str">
            <v>7</v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>Солонгост</v>
          </cell>
          <cell r="R247" t="str">
            <v>88911234</v>
          </cell>
        </row>
        <row r="248">
          <cell r="A248" t="str">
            <v>303_8</v>
          </cell>
          <cell r="B248" t="str">
            <v>303</v>
          </cell>
          <cell r="C248">
            <v>8</v>
          </cell>
          <cell r="D248" t="str">
            <v>УЖ08310541</v>
          </cell>
          <cell r="E248" t="str">
            <v>Буянхишиг</v>
          </cell>
          <cell r="F248" t="str">
            <v>Мишээл</v>
          </cell>
          <cell r="G248" t="str">
            <v>Эм</v>
          </cell>
          <cell r="H248" t="str">
            <v>УББДС</v>
          </cell>
          <cell r="I248" t="str">
            <v>4</v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>Солонгост</v>
          </cell>
          <cell r="R248" t="str">
            <v>88073884</v>
          </cell>
        </row>
        <row r="249">
          <cell r="A249" t="str">
            <v>303_9</v>
          </cell>
          <cell r="B249" t="str">
            <v>303</v>
          </cell>
          <cell r="C249">
            <v>9</v>
          </cell>
          <cell r="D249" t="str">
            <v>УХ08302153</v>
          </cell>
          <cell r="E249" t="str">
            <v>Баатаржав</v>
          </cell>
          <cell r="F249" t="str">
            <v>Мөнх-Манлай</v>
          </cell>
          <cell r="G249" t="str">
            <v>Эр</v>
          </cell>
          <cell r="H249" t="str">
            <v>Хүрээ тулга</v>
          </cell>
          <cell r="I249" t="str">
            <v>4</v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>Солонгост</v>
          </cell>
          <cell r="R249" t="str">
            <v>99174126</v>
          </cell>
        </row>
        <row r="250">
          <cell r="A250" t="str">
            <v>303_10</v>
          </cell>
          <cell r="B250" t="str">
            <v>303</v>
          </cell>
          <cell r="C250">
            <v>10</v>
          </cell>
          <cell r="D250" t="str">
            <v>ЩК06241002</v>
          </cell>
          <cell r="E250" t="str">
            <v>Батцэнгэл</v>
          </cell>
          <cell r="F250" t="str">
            <v>Намуун</v>
          </cell>
          <cell r="G250" t="str">
            <v>Эм</v>
          </cell>
          <cell r="H250" t="str">
            <v>Монгени цогцолбор сургууль</v>
          </cell>
          <cell r="I250" t="str">
            <v>5д</v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>Солонгост</v>
          </cell>
          <cell r="R250" t="str">
            <v>86873820</v>
          </cell>
        </row>
        <row r="251">
          <cell r="A251" t="str">
            <v>303_11</v>
          </cell>
          <cell r="B251" t="str">
            <v>303</v>
          </cell>
          <cell r="C251">
            <v>11</v>
          </cell>
          <cell r="D251" t="str">
            <v>ЩК07281309</v>
          </cell>
          <cell r="E251" t="str">
            <v>Цолмонбаяр</v>
          </cell>
          <cell r="F251" t="str">
            <v>Нандин</v>
          </cell>
          <cell r="G251" t="str">
            <v>Эм</v>
          </cell>
          <cell r="H251" t="str">
            <v>УББДС</v>
          </cell>
          <cell r="I251" t="str">
            <v>5</v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>Солонгост</v>
          </cell>
          <cell r="R251" t="str">
            <v>99135851</v>
          </cell>
        </row>
        <row r="252">
          <cell r="A252" t="str">
            <v>303_12</v>
          </cell>
          <cell r="B252" t="str">
            <v>303</v>
          </cell>
          <cell r="C252">
            <v>12</v>
          </cell>
          <cell r="D252" t="str">
            <v>УК07241805</v>
          </cell>
          <cell r="E252" t="str">
            <v>Баярсайхан</v>
          </cell>
          <cell r="F252" t="str">
            <v>Нандин-Эрдэнэ</v>
          </cell>
          <cell r="G252" t="str">
            <v>Эм</v>
          </cell>
          <cell r="H252" t="str">
            <v>23-р сургууль</v>
          </cell>
          <cell r="I252" t="str">
            <v>5</v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>Солонгост</v>
          </cell>
          <cell r="R252" t="str">
            <v>91661717</v>
          </cell>
        </row>
        <row r="253">
          <cell r="A253" t="str">
            <v>303_13</v>
          </cell>
          <cell r="B253" t="str">
            <v>303</v>
          </cell>
          <cell r="C253">
            <v>13</v>
          </cell>
          <cell r="D253" t="str">
            <v>УТ04220503</v>
          </cell>
          <cell r="E253" t="str">
            <v>Батцэнгэл</v>
          </cell>
          <cell r="F253" t="str">
            <v>Номин</v>
          </cell>
          <cell r="G253" t="str">
            <v>Эм</v>
          </cell>
          <cell r="H253" t="str">
            <v>Монгени цогцолбор сургууль</v>
          </cell>
          <cell r="I253" t="str">
            <v>7д</v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>Солонгост</v>
          </cell>
          <cell r="R253" t="str">
            <v>86873820</v>
          </cell>
        </row>
        <row r="254">
          <cell r="A254" t="str">
            <v>303_14</v>
          </cell>
          <cell r="B254" t="str">
            <v>303</v>
          </cell>
          <cell r="C254">
            <v>14</v>
          </cell>
          <cell r="D254" t="str">
            <v>УТ05252604</v>
          </cell>
          <cell r="E254" t="str">
            <v>Самбуу</v>
          </cell>
          <cell r="F254" t="str">
            <v>Пүрэвжаргал</v>
          </cell>
          <cell r="G254" t="str">
            <v>Эм</v>
          </cell>
          <cell r="H254" t="str">
            <v>Монгени цогцолбор сургууль</v>
          </cell>
          <cell r="I254" t="str">
            <v>7в</v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>Солонгост</v>
          </cell>
          <cell r="R254" t="str">
            <v>86249696</v>
          </cell>
        </row>
        <row r="255">
          <cell r="A255" t="str">
            <v>303_15</v>
          </cell>
          <cell r="B255" t="str">
            <v>303</v>
          </cell>
          <cell r="C255">
            <v>15</v>
          </cell>
          <cell r="D255" t="str">
            <v>УП05310747</v>
          </cell>
          <cell r="E255" t="str">
            <v>Ариунбат</v>
          </cell>
          <cell r="F255" t="str">
            <v>Сарнай</v>
          </cell>
          <cell r="G255" t="str">
            <v>Эм</v>
          </cell>
          <cell r="H255" t="str">
            <v>23-р сургууль</v>
          </cell>
          <cell r="I255" t="str">
            <v>7</v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>Солонгост</v>
          </cell>
          <cell r="R255" t="str">
            <v>89008042</v>
          </cell>
        </row>
        <row r="256">
          <cell r="A256" t="str">
            <v>303_16</v>
          </cell>
          <cell r="B256" t="str">
            <v>303</v>
          </cell>
          <cell r="C256">
            <v>16</v>
          </cell>
          <cell r="D256" t="str">
            <v>ЩК05070542</v>
          </cell>
          <cell r="E256" t="str">
            <v>Түвшинжаргал</v>
          </cell>
          <cell r="F256" t="str">
            <v>Тамир</v>
          </cell>
          <cell r="G256" t="str">
            <v>Эм</v>
          </cell>
          <cell r="H256" t="str">
            <v>Хүрээ тулга</v>
          </cell>
          <cell r="I256" t="str">
            <v>6</v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>Солонгост</v>
          </cell>
          <cell r="R256" t="str">
            <v>90180358</v>
          </cell>
        </row>
        <row r="257">
          <cell r="A257" t="str">
            <v>303_17</v>
          </cell>
          <cell r="B257" t="str">
            <v>303</v>
          </cell>
          <cell r="C257">
            <v>17</v>
          </cell>
          <cell r="D257" t="str">
            <v>ЩК08222036</v>
          </cell>
          <cell r="E257" t="str">
            <v>Майбаяр</v>
          </cell>
          <cell r="F257" t="str">
            <v>Тэнгэр</v>
          </cell>
          <cell r="G257" t="str">
            <v>Эр</v>
          </cell>
          <cell r="H257" t="str">
            <v>Хүрээ тулга</v>
          </cell>
          <cell r="I257" t="str">
            <v>4</v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>Солонгост</v>
          </cell>
          <cell r="R257" t="str">
            <v>90730220</v>
          </cell>
        </row>
        <row r="258">
          <cell r="A258" t="str">
            <v>303_18</v>
          </cell>
          <cell r="B258" t="str">
            <v>303</v>
          </cell>
          <cell r="C258">
            <v>18</v>
          </cell>
          <cell r="D258" t="str">
            <v>УК06322206</v>
          </cell>
          <cell r="E258" t="str">
            <v>Мөнхбат</v>
          </cell>
          <cell r="F258" t="str">
            <v>Хулан</v>
          </cell>
          <cell r="G258" t="str">
            <v>Эм</v>
          </cell>
          <cell r="H258" t="str">
            <v>УББДС</v>
          </cell>
          <cell r="I258" t="str">
            <v>5</v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>Солонгост</v>
          </cell>
          <cell r="R258" t="str">
            <v>99135851</v>
          </cell>
        </row>
        <row r="259">
          <cell r="A259" t="str">
            <v>303_19</v>
          </cell>
          <cell r="B259" t="str">
            <v>303</v>
          </cell>
          <cell r="C259">
            <v>19</v>
          </cell>
          <cell r="D259" t="str">
            <v>ДЮ04222100</v>
          </cell>
          <cell r="E259" t="str">
            <v>Батзориг</v>
          </cell>
          <cell r="F259" t="str">
            <v>Цэлмүүн</v>
          </cell>
          <cell r="G259" t="str">
            <v>Эм</v>
          </cell>
          <cell r="H259" t="str">
            <v>40-р сургууль</v>
          </cell>
          <cell r="I259" t="str">
            <v>7</v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>Солонгост</v>
          </cell>
          <cell r="R259" t="str">
            <v>80062221</v>
          </cell>
        </row>
        <row r="260">
          <cell r="A260" t="str">
            <v>303_20</v>
          </cell>
          <cell r="B260" t="str">
            <v>303</v>
          </cell>
          <cell r="C260">
            <v>20</v>
          </cell>
          <cell r="D260" t="str">
            <v>УП06250187</v>
          </cell>
          <cell r="E260" t="str">
            <v>Түвшинбаяр</v>
          </cell>
          <cell r="F260" t="str">
            <v>Энхжин</v>
          </cell>
          <cell r="G260" t="str">
            <v>Эм</v>
          </cell>
          <cell r="H260" t="str">
            <v>52-р сургууль</v>
          </cell>
          <cell r="I260" t="str">
            <v>6</v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>Солонгост</v>
          </cell>
          <cell r="R260" t="str">
            <v>88086497</v>
          </cell>
        </row>
        <row r="261">
          <cell r="A261" t="str">
            <v>303_21</v>
          </cell>
          <cell r="B261" t="str">
            <v>303</v>
          </cell>
          <cell r="C261">
            <v>21</v>
          </cell>
          <cell r="D261" t="str">
            <v>УК06282768</v>
          </cell>
          <cell r="E261" t="str">
            <v>Маналжав</v>
          </cell>
          <cell r="F261" t="str">
            <v>Эрхэмбилэг</v>
          </cell>
          <cell r="G261" t="str">
            <v>Эм</v>
          </cell>
          <cell r="H261" t="str">
            <v>УББДС</v>
          </cell>
          <cell r="I261" t="str">
            <v>6</v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>Солонгост</v>
          </cell>
          <cell r="R261" t="str">
            <v>95981827</v>
          </cell>
        </row>
        <row r="262">
          <cell r="A262" t="str">
            <v>303_22</v>
          </cell>
          <cell r="B262" t="str">
            <v>303</v>
          </cell>
          <cell r="C262">
            <v>22</v>
          </cell>
          <cell r="D262" t="str">
            <v>УЖ06221103</v>
          </cell>
          <cell r="E262" t="str">
            <v>Мөнхболд</v>
          </cell>
          <cell r="F262" t="str">
            <v>Үүрийнцолмон</v>
          </cell>
          <cell r="G262" t="str">
            <v>Эм</v>
          </cell>
          <cell r="H262" t="str">
            <v>УББДС</v>
          </cell>
          <cell r="I262" t="str">
            <v>5</v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>Солонгост</v>
          </cell>
          <cell r="R262" t="str">
            <v>88073884</v>
          </cell>
        </row>
        <row r="263">
          <cell r="A263" t="str">
            <v>305_1</v>
          </cell>
          <cell r="B263" t="str">
            <v>305</v>
          </cell>
          <cell r="C263">
            <v>1</v>
          </cell>
          <cell r="D263" t="str">
            <v>УБ03270700</v>
          </cell>
          <cell r="E263" t="str">
            <v>Хүрэлбаатар</v>
          </cell>
          <cell r="F263" t="str">
            <v>Ану</v>
          </cell>
          <cell r="G263" t="str">
            <v>Эм</v>
          </cell>
          <cell r="H263" t="str">
            <v>УББДС</v>
          </cell>
          <cell r="I263" t="str">
            <v>9</v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>Солонгост</v>
          </cell>
          <cell r="R263" t="str">
            <v>86612003</v>
          </cell>
        </row>
        <row r="264">
          <cell r="A264" t="str">
            <v>305_2</v>
          </cell>
          <cell r="B264" t="str">
            <v>305</v>
          </cell>
          <cell r="C264">
            <v>2</v>
          </cell>
          <cell r="D264" t="str">
            <v>УМ04220501</v>
          </cell>
          <cell r="E264" t="str">
            <v>Сүхбаатар</v>
          </cell>
          <cell r="F264" t="str">
            <v>Болоржин</v>
          </cell>
          <cell r="G264" t="str">
            <v>Эм</v>
          </cell>
          <cell r="H264" t="str">
            <v>Хүрээ тулга</v>
          </cell>
          <cell r="I264" t="str">
            <v>8</v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>Солонгост</v>
          </cell>
          <cell r="R264" t="str">
            <v>80211147</v>
          </cell>
        </row>
        <row r="265">
          <cell r="A265" t="str">
            <v>305_3</v>
          </cell>
          <cell r="B265" t="str">
            <v>305</v>
          </cell>
          <cell r="C265">
            <v>3</v>
          </cell>
          <cell r="D265" t="str">
            <v>УЛ03281784</v>
          </cell>
          <cell r="E265" t="str">
            <v>Гантөмөр</v>
          </cell>
          <cell r="F265" t="str">
            <v>Буянхишиг</v>
          </cell>
          <cell r="G265" t="str">
            <v>Эм</v>
          </cell>
          <cell r="H265" t="str">
            <v>Монгени цогцолбор сургууль</v>
          </cell>
          <cell r="I265" t="str">
            <v>8г</v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>Солонгост</v>
          </cell>
          <cell r="R265" t="str">
            <v>89867720</v>
          </cell>
        </row>
        <row r="266">
          <cell r="A266" t="str">
            <v>305_4</v>
          </cell>
          <cell r="B266" t="str">
            <v>305</v>
          </cell>
          <cell r="C266">
            <v>4</v>
          </cell>
          <cell r="D266" t="str">
            <v>УХ02232991</v>
          </cell>
          <cell r="E266" t="str">
            <v>Булган</v>
          </cell>
          <cell r="F266" t="str">
            <v>Ганбаяр</v>
          </cell>
          <cell r="G266" t="str">
            <v>Эр</v>
          </cell>
          <cell r="H266" t="str">
            <v>18-р сургууль</v>
          </cell>
          <cell r="I266" t="str">
            <v>9</v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>Солонгост</v>
          </cell>
          <cell r="R266" t="str">
            <v>89094649</v>
          </cell>
        </row>
        <row r="267">
          <cell r="A267" t="str">
            <v>305_5</v>
          </cell>
          <cell r="B267" t="str">
            <v>305</v>
          </cell>
          <cell r="C267">
            <v>5</v>
          </cell>
          <cell r="D267" t="str">
            <v>УШ03232801</v>
          </cell>
          <cell r="E267" t="str">
            <v>ХҮРЭЛБАТ</v>
          </cell>
          <cell r="F267" t="str">
            <v>ГАНЦЭЦЭГ</v>
          </cell>
          <cell r="G267" t="str">
            <v>Эм</v>
          </cell>
          <cell r="H267" t="str">
            <v>23-р сургууль</v>
          </cell>
          <cell r="I267" t="str">
            <v>9</v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>Солонгост</v>
          </cell>
          <cell r="R267" t="str">
            <v>95650328</v>
          </cell>
        </row>
        <row r="268">
          <cell r="A268" t="str">
            <v>305_6</v>
          </cell>
          <cell r="B268" t="str">
            <v>305</v>
          </cell>
          <cell r="C268">
            <v>6</v>
          </cell>
          <cell r="D268" t="str">
            <v>ШУ01310211</v>
          </cell>
          <cell r="E268" t="str">
            <v>Сугар</v>
          </cell>
          <cell r="F268" t="str">
            <v>Дөлмөнх</v>
          </cell>
          <cell r="G268" t="str">
            <v>Эр</v>
          </cell>
          <cell r="H268" t="str">
            <v>УББДС</v>
          </cell>
          <cell r="I268" t="str">
            <v>11</v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>Солонгост</v>
          </cell>
          <cell r="R268" t="str">
            <v>96693189</v>
          </cell>
        </row>
        <row r="269">
          <cell r="A269" t="str">
            <v>305_7</v>
          </cell>
          <cell r="B269" t="str">
            <v>305</v>
          </cell>
          <cell r="C269">
            <v>7</v>
          </cell>
          <cell r="D269" t="str">
            <v>УК02300369</v>
          </cell>
          <cell r="E269" t="str">
            <v>Цолмонбаяр</v>
          </cell>
          <cell r="F269" t="str">
            <v>Намуунзул</v>
          </cell>
          <cell r="G269" t="str">
            <v>Эм</v>
          </cell>
          <cell r="H269" t="str">
            <v>УББДС</v>
          </cell>
          <cell r="I269" t="str">
            <v>9</v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>Солонгост</v>
          </cell>
          <cell r="R269" t="str">
            <v>99298161</v>
          </cell>
        </row>
        <row r="270">
          <cell r="A270" t="str">
            <v>305_8</v>
          </cell>
          <cell r="B270" t="str">
            <v>305</v>
          </cell>
          <cell r="C270">
            <v>8</v>
          </cell>
          <cell r="D270" t="str">
            <v>УЛ04321006</v>
          </cell>
          <cell r="E270" t="str">
            <v>Баярсайхан</v>
          </cell>
          <cell r="F270" t="str">
            <v>Нандинцэцэг</v>
          </cell>
          <cell r="G270" t="str">
            <v>Эм</v>
          </cell>
          <cell r="H270" t="str">
            <v>23-р сургууль</v>
          </cell>
          <cell r="I270" t="str">
            <v>8</v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>Солонгост</v>
          </cell>
          <cell r="R270" t="str">
            <v>96271717</v>
          </cell>
        </row>
        <row r="271">
          <cell r="A271" t="str">
            <v>305_9</v>
          </cell>
          <cell r="B271" t="str">
            <v>305</v>
          </cell>
          <cell r="C271">
            <v>9</v>
          </cell>
          <cell r="D271" t="str">
            <v>УХ03211001</v>
          </cell>
          <cell r="E271" t="str">
            <v>Галбаяр</v>
          </cell>
          <cell r="F271" t="str">
            <v>Номин</v>
          </cell>
          <cell r="G271" t="str">
            <v>Эм</v>
          </cell>
          <cell r="H271" t="str">
            <v>23-р сургууль</v>
          </cell>
          <cell r="I271" t="str">
            <v>9</v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>Солонгост</v>
          </cell>
          <cell r="R271" t="str">
            <v>95199599</v>
          </cell>
        </row>
        <row r="272">
          <cell r="A272" t="str">
            <v>305_10</v>
          </cell>
          <cell r="B272" t="str">
            <v>305</v>
          </cell>
          <cell r="C272">
            <v>10</v>
          </cell>
          <cell r="D272" t="str">
            <v>ЩК04242159</v>
          </cell>
          <cell r="E272" t="str">
            <v>Загасаа</v>
          </cell>
          <cell r="F272" t="str">
            <v>Санчир</v>
          </cell>
          <cell r="G272" t="str">
            <v>Эр</v>
          </cell>
          <cell r="H272" t="str">
            <v>23-р сургууль</v>
          </cell>
          <cell r="I272" t="str">
            <v>8</v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>Солонгост</v>
          </cell>
          <cell r="R272" t="str">
            <v>99778104</v>
          </cell>
        </row>
        <row r="273">
          <cell r="A273" t="str">
            <v>305_11</v>
          </cell>
          <cell r="B273" t="str">
            <v>305</v>
          </cell>
          <cell r="C273">
            <v>11</v>
          </cell>
          <cell r="D273" t="str">
            <v>ШУ03221015</v>
          </cell>
          <cell r="E273" t="str">
            <v>Энхтайван</v>
          </cell>
          <cell r="F273" t="str">
            <v>Санчир</v>
          </cell>
          <cell r="G273" t="str">
            <v>Эр</v>
          </cell>
          <cell r="H273" t="str">
            <v>23-р сургууль</v>
          </cell>
          <cell r="I273" t="str">
            <v>9</v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>Солонгост</v>
          </cell>
          <cell r="R273" t="str">
            <v>80149099</v>
          </cell>
        </row>
        <row r="274">
          <cell r="A274" t="str">
            <v>305_12</v>
          </cell>
          <cell r="B274" t="str">
            <v>305</v>
          </cell>
          <cell r="C274">
            <v>12</v>
          </cell>
          <cell r="D274" t="str">
            <v>ЩК04270758</v>
          </cell>
          <cell r="E274" t="str">
            <v>Алтансүх</v>
          </cell>
          <cell r="F274" t="str">
            <v>Соёмбо</v>
          </cell>
          <cell r="G274" t="str">
            <v>Эр</v>
          </cell>
          <cell r="H274" t="str">
            <v>23-р сургууль</v>
          </cell>
          <cell r="I274" t="str">
            <v>8</v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>Солонгост</v>
          </cell>
          <cell r="R274" t="str">
            <v>89969623</v>
          </cell>
        </row>
        <row r="275">
          <cell r="A275" t="str">
            <v>305_13</v>
          </cell>
          <cell r="B275" t="str">
            <v>305</v>
          </cell>
          <cell r="C275">
            <v>13</v>
          </cell>
          <cell r="D275" t="str">
            <v>ЩК01300153</v>
          </cell>
          <cell r="E275" t="str">
            <v>Отгонбаатар</v>
          </cell>
          <cell r="F275" t="str">
            <v>Ханболд</v>
          </cell>
          <cell r="G275" t="str">
            <v>Эр</v>
          </cell>
          <cell r="H275" t="str">
            <v>УББДС</v>
          </cell>
          <cell r="I275" t="str">
            <v>11</v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>Солонгост</v>
          </cell>
          <cell r="R275" t="str">
            <v>88076483</v>
          </cell>
        </row>
        <row r="276">
          <cell r="A276" t="str">
            <v>305_14</v>
          </cell>
          <cell r="B276" t="str">
            <v>305</v>
          </cell>
          <cell r="C276">
            <v>14</v>
          </cell>
          <cell r="D276" t="str">
            <v>УЖ03288326</v>
          </cell>
          <cell r="E276" t="str">
            <v>Мөнхболд</v>
          </cell>
          <cell r="F276" t="str">
            <v>Ханна</v>
          </cell>
          <cell r="G276" t="str">
            <v>Эм</v>
          </cell>
          <cell r="H276" t="str">
            <v>УББДС</v>
          </cell>
          <cell r="I276" t="str">
            <v>9</v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>Солонгост</v>
          </cell>
          <cell r="R276" t="str">
            <v>98185077</v>
          </cell>
        </row>
        <row r="277">
          <cell r="A277" t="str">
            <v>305_15</v>
          </cell>
          <cell r="B277" t="str">
            <v>305</v>
          </cell>
          <cell r="C277">
            <v>15</v>
          </cell>
          <cell r="D277" t="str">
            <v>УП01321608</v>
          </cell>
          <cell r="E277" t="str">
            <v>Одбаатар</v>
          </cell>
          <cell r="F277" t="str">
            <v>Цолмон</v>
          </cell>
          <cell r="G277" t="str">
            <v>Эм</v>
          </cell>
          <cell r="H277" t="str">
            <v>Гэрэлт Ирээдүй сургууль</v>
          </cell>
          <cell r="I277" t="str">
            <v>11а</v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>Солонгост</v>
          </cell>
          <cell r="R277" t="str">
            <v>89862733</v>
          </cell>
        </row>
        <row r="278">
          <cell r="A278" t="str">
            <v>305_16</v>
          </cell>
          <cell r="B278" t="str">
            <v>305</v>
          </cell>
          <cell r="C278">
            <v>16</v>
          </cell>
          <cell r="D278" t="str">
            <v>УА03213033</v>
          </cell>
          <cell r="E278" t="str">
            <v>Болдбаатар</v>
          </cell>
          <cell r="F278" t="str">
            <v>Цэлмүүн</v>
          </cell>
          <cell r="G278" t="str">
            <v>Эр</v>
          </cell>
          <cell r="H278" t="str">
            <v>Хүрээ тулга</v>
          </cell>
          <cell r="I278" t="str">
            <v>9</v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>Солонгост</v>
          </cell>
          <cell r="R278" t="str">
            <v>96004617</v>
          </cell>
        </row>
        <row r="279">
          <cell r="A279" t="str">
            <v>305_17</v>
          </cell>
          <cell r="B279" t="str">
            <v>305</v>
          </cell>
          <cell r="C279">
            <v>17</v>
          </cell>
          <cell r="D279" t="str">
            <v>ШК04292149</v>
          </cell>
          <cell r="E279" t="str">
            <v>Одхүү</v>
          </cell>
          <cell r="F279" t="str">
            <v>Энхжин</v>
          </cell>
          <cell r="G279" t="str">
            <v>Эм</v>
          </cell>
          <cell r="H279" t="str">
            <v>Монгени цогцолбор сургууль</v>
          </cell>
          <cell r="I279" t="str">
            <v>8г</v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>Солонгост</v>
          </cell>
          <cell r="R279" t="str">
            <v>91196695</v>
          </cell>
        </row>
        <row r="280">
          <cell r="A280" t="str">
            <v>305_18</v>
          </cell>
          <cell r="B280" t="str">
            <v>305</v>
          </cell>
          <cell r="C280">
            <v>18</v>
          </cell>
          <cell r="D280" t="str">
            <v>СЩ02312828</v>
          </cell>
          <cell r="E280" t="str">
            <v>Батбаатар</v>
          </cell>
          <cell r="F280" t="str">
            <v>Энэрэл</v>
          </cell>
          <cell r="G280" t="str">
            <v>Эм</v>
          </cell>
          <cell r="H280" t="str">
            <v>Монгени цогцолбор сургууль</v>
          </cell>
          <cell r="I280" t="str">
            <v>9г</v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>Солонгост</v>
          </cell>
          <cell r="R280" t="str">
            <v>99604827</v>
          </cell>
        </row>
      </sheetData>
      <sheetData sheetId="14"/>
      <sheetData sheetId="15"/>
      <sheetData sheetId="16"/>
    </sheetDataSet>
  </externalBook>
</externalLink>
</file>

<file path=xl/queryTables/queryTable1.xml><?xml version="1.0" encoding="utf-8"?>
<queryTable xmlns="http://schemas.openxmlformats.org/spreadsheetml/2006/main" name="KOROLIM13.accdb" connectionId="2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R_NAME" tableColumnId="2"/>
      <queryTableField id="3" name="R_T1" tableColumnId="3"/>
      <queryTableField id="4" name="R_T2" tableColumnId="4"/>
    </queryTableFields>
  </queryTableRefresh>
</queryTable>
</file>

<file path=xl/queryTables/queryTable2.xml><?xml version="1.0" encoding="utf-8"?>
<queryTable xmlns="http://schemas.openxmlformats.org/spreadsheetml/2006/main" name="KOROLIM13.accdb" connectionId="3" autoFormatId="16" applyNumberFormats="0" applyBorderFormats="0" applyFontFormats="0" applyPatternFormats="0" applyAlignmentFormats="0" applyWidthHeightFormats="0">
  <queryTableRefresh nextId="2">
    <queryTableFields count="1">
      <queryTableField id="1" name="T_NAME" tableColumnId="1"/>
    </queryTableFields>
  </queryTableRefresh>
</queryTable>
</file>

<file path=xl/queryTables/queryTable3.xml><?xml version="1.0" encoding="utf-8"?>
<queryTable xmlns="http://schemas.openxmlformats.org/spreadsheetml/2006/main" name="KOROLIM13.accdb" connectionId="1" autoFormatId="16" applyNumberFormats="0" applyBorderFormats="0" applyFontFormats="0" applyPatternFormats="0" applyAlignmentFormats="0" applyWidthHeightFormats="0">
  <queryTableRefresh nextId="10">
    <queryTableFields count="8">
      <queryTableField id="1" name="s_mainsxam" tableColumnId="1"/>
      <queryTableField id="2" name="s_id" tableColumnId="2"/>
      <queryTableField id="3" name="s_school" tableColumnId="3"/>
      <queryTableField id="4" name="s_grade" tableColumnId="4"/>
      <queryTableField id="5" name="s_name" tableColumnId="5"/>
      <queryTableField id="6" name="s_lname" tableColumnId="6"/>
      <queryTableField id="7" name="s_room" tableColumnId="7"/>
      <queryTableField id="9" name="s_gen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2" name="Table_KOROLIM13.accdb3" displayName="Table_KOROLIM13.accdb3" ref="A1:D35" tableType="queryTable" totalsRowShown="0">
  <autoFilter ref="A1:D35"/>
  <tableColumns count="4">
    <tableColumn id="1" uniqueName="1" name="id" queryTableFieldId="1"/>
    <tableColumn id="2" uniqueName="2" name="R_NAME" queryTableFieldId="2"/>
    <tableColumn id="3" uniqueName="3" name="R_T1" queryTableFieldId="3"/>
    <tableColumn id="4" uniqueName="4" name="R_T2" queryTableField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_KOROLIM13.accdb4" displayName="Table_KOROLIM13.accdb4" ref="A1:A7" tableType="queryTable" totalsRowShown="0">
  <autoFilter ref="A1:A7"/>
  <tableColumns count="1">
    <tableColumn id="1" uniqueName="1" name="T_NAME" queryTableField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_KOROLIM13.accdb" displayName="Table_KOROLIM13.accdb" ref="C1:J452" tableType="queryTable" totalsRowShown="0">
  <autoFilter ref="C1:J452"/>
  <tableColumns count="8">
    <tableColumn id="1" uniqueName="1" name="s_mainsxam" queryTableFieldId="1"/>
    <tableColumn id="2" uniqueName="2" name="s_id" queryTableFieldId="2"/>
    <tableColumn id="3" uniqueName="3" name="s_school" queryTableFieldId="3"/>
    <tableColumn id="4" uniqueName="4" name="s_grade" queryTableFieldId="4"/>
    <tableColumn id="5" uniqueName="5" name="s_name" queryTableFieldId="5"/>
    <tableColumn id="6" uniqueName="6" name="s_lname" queryTableFieldId="6"/>
    <tableColumn id="7" uniqueName="7" name="s_room" queryTableFieldId="7"/>
    <tableColumn id="8" uniqueName="8" name="s_gen" queryTableField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U51"/>
  <sheetViews>
    <sheetView tabSelected="1" showWhiteSpace="0" topLeftCell="A22" zoomScaleNormal="100" workbookViewId="0">
      <selection activeCell="P51" sqref="P51"/>
    </sheetView>
  </sheetViews>
  <sheetFormatPr defaultRowHeight="16.5" x14ac:dyDescent="0.3"/>
  <cols>
    <col min="1" max="1" width="6.875" customWidth="1"/>
    <col min="2" max="2" width="41.75" customWidth="1"/>
    <col min="8" max="8" width="8.375" customWidth="1"/>
    <col min="9" max="9" width="8.625" customWidth="1"/>
  </cols>
  <sheetData>
    <row r="2" spans="1:9" ht="26.25" x14ac:dyDescent="0.3">
      <c r="A2" s="53" t="s">
        <v>2333</v>
      </c>
      <c r="B2" s="54"/>
      <c r="C2" s="54"/>
      <c r="D2" s="54"/>
      <c r="E2" s="54"/>
      <c r="F2" s="54"/>
      <c r="G2" s="54"/>
      <c r="H2" s="54"/>
      <c r="I2" s="55"/>
    </row>
    <row r="3" spans="1:9" ht="60.75" x14ac:dyDescent="0.3">
      <c r="A3" s="56" t="s">
        <v>2330</v>
      </c>
      <c r="B3" s="65" t="s">
        <v>2</v>
      </c>
      <c r="C3" s="65" t="s">
        <v>2332</v>
      </c>
      <c r="D3" s="65" t="s">
        <v>768</v>
      </c>
      <c r="E3" s="65" t="s">
        <v>921</v>
      </c>
      <c r="F3" s="65" t="s">
        <v>534</v>
      </c>
      <c r="G3" s="65" t="s">
        <v>7</v>
      </c>
      <c r="H3" s="66" t="s">
        <v>411</v>
      </c>
      <c r="I3" s="66" t="s">
        <v>287</v>
      </c>
    </row>
    <row r="4" spans="1:9" ht="20.25" x14ac:dyDescent="0.35">
      <c r="A4" s="68">
        <v>1</v>
      </c>
      <c r="B4" s="69" t="s">
        <v>44</v>
      </c>
      <c r="C4" s="70">
        <f>SUM(D4:I4)</f>
        <v>69</v>
      </c>
      <c r="D4" s="67">
        <f>IF(COUNTIFS(t_user_room_list!$E:$E,'시험지 출력'!$B4,t_user_room_list!$C:$C,'시험지 출력'!D$3)=0,"",COUNTIFS(t_user_room_list!$E:$E,'시험지 출력'!$B4,t_user_room_list!$C:$C,'시험지 출력'!D$3))</f>
        <v>9</v>
      </c>
      <c r="E4" s="67">
        <f>IF(COUNTIFS(t_user_room_list!$E:$E,'시험지 출력'!$B4,t_user_room_list!$C:$C,'시험지 출력'!E$3)=0,"",COUNTIFS(t_user_room_list!$E:$E,'시험지 출력'!$B4,t_user_room_list!$C:$C,'시험지 출력'!E$3))</f>
        <v>16</v>
      </c>
      <c r="F4" s="67">
        <f>IF(COUNTIFS(t_user_room_list!$E:$E,'시험지 출력'!$B4,t_user_room_list!$C:$C,'시험지 출력'!F$3)=0,"",COUNTIFS(t_user_room_list!$E:$E,'시험지 출력'!$B4,t_user_room_list!$C:$C,'시험지 출력'!F$3))</f>
        <v>15</v>
      </c>
      <c r="G4" s="67">
        <f>IF(COUNTIFS(t_user_room_list!$E:$E,'시험지 출력'!$B4,t_user_room_list!$C:$C,'시험지 출력'!G$3)=0,"",COUNTIFS(t_user_room_list!$E:$E,'시험지 출력'!$B4,t_user_room_list!$C:$C,'시험지 출력'!G$3))</f>
        <v>13</v>
      </c>
      <c r="H4" s="67">
        <f>IF(COUNTIFS(t_user_room_list!$E:$E,'시험지 출력'!$B4,t_user_room_list!$C:$C,'시험지 출력'!H$3)=0,"",COUNTIFS(t_user_room_list!$E:$E,'시험지 출력'!$B4,t_user_room_list!$C:$C,'시험지 출력'!H$3))</f>
        <v>10</v>
      </c>
      <c r="I4" s="67">
        <f>IF(COUNTIFS(t_user_room_list!$E:$E,'시험지 출력'!$B4,t_user_room_list!$C:$C,'시험지 출력'!I$3)=0,"",COUNTIFS(t_user_room_list!$E:$E,'시험지 출력'!$B4,t_user_room_list!$C:$C,'시험지 출력'!I$3))</f>
        <v>6</v>
      </c>
    </row>
    <row r="5" spans="1:9" ht="20.25" x14ac:dyDescent="0.35">
      <c r="A5" s="68">
        <v>2</v>
      </c>
      <c r="B5" s="69" t="s">
        <v>439</v>
      </c>
      <c r="C5" s="70">
        <f t="shared" ref="C5:C19" si="0">SUM(D5:I5)</f>
        <v>1</v>
      </c>
      <c r="D5" s="67" t="str">
        <f>IF(COUNTIFS(t_user_room_list!$E:$E,'시험지 출력'!$B5,t_user_room_list!$C:$C,'시험지 출력'!D$3)=0,"",COUNTIFS(t_user_room_list!$E:$E,'시험지 출력'!$B5,t_user_room_list!$C:$C,'시험지 출력'!D$3))</f>
        <v/>
      </c>
      <c r="E5" s="67" t="str">
        <f>IF(COUNTIFS(t_user_room_list!$E:$E,'시험지 출력'!$B5,t_user_room_list!$C:$C,'시험지 출력'!E$3)=0,"",COUNTIFS(t_user_room_list!$E:$E,'시험지 출력'!$B5,t_user_room_list!$C:$C,'시험지 출력'!E$3))</f>
        <v/>
      </c>
      <c r="F5" s="67" t="str">
        <f>IF(COUNTIFS(t_user_room_list!$E:$E,'시험지 출력'!$B5,t_user_room_list!$C:$C,'시험지 출력'!F$3)=0,"",COUNTIFS(t_user_room_list!$E:$E,'시험지 출력'!$B5,t_user_room_list!$C:$C,'시험지 출력'!F$3))</f>
        <v/>
      </c>
      <c r="G5" s="67" t="str">
        <f>IF(COUNTIFS(t_user_room_list!$E:$E,'시험지 출력'!$B5,t_user_room_list!$C:$C,'시험지 출력'!G$3)=0,"",COUNTIFS(t_user_room_list!$E:$E,'시험지 출력'!$B5,t_user_room_list!$C:$C,'시험지 출력'!G$3))</f>
        <v/>
      </c>
      <c r="H5" s="67">
        <f>IF(COUNTIFS(t_user_room_list!$E:$E,'시험지 출력'!$B5,t_user_room_list!$C:$C,'시험지 출력'!H$3)=0,"",COUNTIFS(t_user_room_list!$E:$E,'시험지 출력'!$B5,t_user_room_list!$C:$C,'시험지 출력'!H$3))</f>
        <v>1</v>
      </c>
      <c r="I5" s="67" t="str">
        <f>IF(COUNTIFS(t_user_room_list!$E:$E,'시험지 출력'!$B5,t_user_room_list!$C:$C,'시험지 출력'!I$3)=0,"",COUNTIFS(t_user_room_list!$E:$E,'시험지 출력'!$B5,t_user_room_list!$C:$C,'시험지 출력'!I$3))</f>
        <v/>
      </c>
    </row>
    <row r="6" spans="1:9" ht="20.25" x14ac:dyDescent="0.35">
      <c r="A6" s="68">
        <v>3</v>
      </c>
      <c r="B6" s="69" t="s">
        <v>9</v>
      </c>
      <c r="C6" s="70">
        <f t="shared" si="0"/>
        <v>156</v>
      </c>
      <c r="D6" s="67">
        <f>IF(COUNTIFS(t_user_room_list!$E:$E,'시험지 출력'!$B6,t_user_room_list!$C:$C,'시험지 출력'!D$3)=0,"",COUNTIFS(t_user_room_list!$E:$E,'시험지 출력'!$B6,t_user_room_list!$C:$C,'시험지 출력'!D$3))</f>
        <v>26</v>
      </c>
      <c r="E6" s="67">
        <f>IF(COUNTIFS(t_user_room_list!$E:$E,'시험지 출력'!$B6,t_user_room_list!$C:$C,'시험지 출력'!E$3)=0,"",COUNTIFS(t_user_room_list!$E:$E,'시험지 출력'!$B6,t_user_room_list!$C:$C,'시험지 출력'!E$3))</f>
        <v>13</v>
      </c>
      <c r="F6" s="67">
        <f>IF(COUNTIFS(t_user_room_list!$E:$E,'시험지 출력'!$B6,t_user_room_list!$C:$C,'시험지 출력'!F$3)=0,"",COUNTIFS(t_user_room_list!$E:$E,'시험지 출력'!$B6,t_user_room_list!$C:$C,'시험지 출력'!F$3))</f>
        <v>31</v>
      </c>
      <c r="G6" s="67">
        <f>IF(COUNTIFS(t_user_room_list!$E:$E,'시험지 출력'!$B6,t_user_room_list!$C:$C,'시험지 출력'!G$3)=0,"",COUNTIFS(t_user_room_list!$E:$E,'시험지 출력'!$B6,t_user_room_list!$C:$C,'시험지 출력'!G$3))</f>
        <v>52</v>
      </c>
      <c r="H6" s="67">
        <f>IF(COUNTIFS(t_user_room_list!$E:$E,'시험지 출력'!$B6,t_user_room_list!$C:$C,'시험지 출력'!H$3)=0,"",COUNTIFS(t_user_room_list!$E:$E,'시험지 출력'!$B6,t_user_room_list!$C:$C,'시험지 출력'!H$3))</f>
        <v>16</v>
      </c>
      <c r="I6" s="67">
        <f>IF(COUNTIFS(t_user_room_list!$E:$E,'시험지 출력'!$B6,t_user_room_list!$C:$C,'시험지 출력'!I$3)=0,"",COUNTIFS(t_user_room_list!$E:$E,'시험지 출력'!$B6,t_user_room_list!$C:$C,'시험지 출력'!I$3))</f>
        <v>18</v>
      </c>
    </row>
    <row r="7" spans="1:9" ht="20.25" x14ac:dyDescent="0.35">
      <c r="A7" s="68">
        <v>4</v>
      </c>
      <c r="B7" s="69" t="s">
        <v>81</v>
      </c>
      <c r="C7" s="70">
        <f t="shared" si="0"/>
        <v>1</v>
      </c>
      <c r="D7" s="67" t="str">
        <f>IF(COUNTIFS(t_user_room_list!$E:$E,'시험지 출력'!$B7,t_user_room_list!$C:$C,'시험지 출력'!D$3)=0,"",COUNTIFS(t_user_room_list!$E:$E,'시험지 출력'!$B7,t_user_room_list!$C:$C,'시험지 출력'!D$3))</f>
        <v/>
      </c>
      <c r="E7" s="67" t="str">
        <f>IF(COUNTIFS(t_user_room_list!$E:$E,'시험지 출력'!$B7,t_user_room_list!$C:$C,'시험지 출력'!E$3)=0,"",COUNTIFS(t_user_room_list!$E:$E,'시험지 출력'!$B7,t_user_room_list!$C:$C,'시험지 출력'!E$3))</f>
        <v/>
      </c>
      <c r="F7" s="67" t="str">
        <f>IF(COUNTIFS(t_user_room_list!$E:$E,'시험지 출력'!$B7,t_user_room_list!$C:$C,'시험지 출력'!F$3)=0,"",COUNTIFS(t_user_room_list!$E:$E,'시험지 출력'!$B7,t_user_room_list!$C:$C,'시험지 출력'!F$3))</f>
        <v/>
      </c>
      <c r="G7" s="67">
        <f>IF(COUNTIFS(t_user_room_list!$E:$E,'시험지 출력'!$B7,t_user_room_list!$C:$C,'시험지 출력'!G$3)=0,"",COUNTIFS(t_user_room_list!$E:$E,'시험지 출력'!$B7,t_user_room_list!$C:$C,'시험지 출력'!G$3))</f>
        <v>1</v>
      </c>
      <c r="H7" s="67" t="str">
        <f>IF(COUNTIFS(t_user_room_list!$E:$E,'시험지 출력'!$B7,t_user_room_list!$C:$C,'시험지 출력'!H$3)=0,"",COUNTIFS(t_user_room_list!$E:$E,'시험지 출력'!$B7,t_user_room_list!$C:$C,'시험지 출력'!H$3))</f>
        <v/>
      </c>
      <c r="I7" s="67" t="str">
        <f>IF(COUNTIFS(t_user_room_list!$E:$E,'시험지 출력'!$B7,t_user_room_list!$C:$C,'시험지 출력'!I$3)=0,"",COUNTIFS(t_user_room_list!$E:$E,'시험지 출력'!$B7,t_user_room_list!$C:$C,'시험지 출력'!I$3))</f>
        <v/>
      </c>
    </row>
    <row r="8" spans="1:9" ht="20.25" x14ac:dyDescent="0.35">
      <c r="A8" s="68">
        <v>5</v>
      </c>
      <c r="B8" s="69" t="s">
        <v>785</v>
      </c>
      <c r="C8" s="70">
        <f t="shared" si="0"/>
        <v>4</v>
      </c>
      <c r="D8" s="67">
        <f>IF(COUNTIFS(t_user_room_list!$E:$E,'시험지 출력'!$B8,t_user_room_list!$C:$C,'시험지 출력'!D$3)=0,"",COUNTIFS(t_user_room_list!$E:$E,'시험지 출력'!$B8,t_user_room_list!$C:$C,'시험지 출력'!D$3))</f>
        <v>4</v>
      </c>
      <c r="E8" s="67" t="str">
        <f>IF(COUNTIFS(t_user_room_list!$E:$E,'시험지 출력'!$B8,t_user_room_list!$C:$C,'시험지 출력'!E$3)=0,"",COUNTIFS(t_user_room_list!$E:$E,'시험지 출력'!$B8,t_user_room_list!$C:$C,'시험지 출력'!E$3))</f>
        <v/>
      </c>
      <c r="F8" s="67" t="str">
        <f>IF(COUNTIFS(t_user_room_list!$E:$E,'시험지 출력'!$B8,t_user_room_list!$C:$C,'시험지 출력'!F$3)=0,"",COUNTIFS(t_user_room_list!$E:$E,'시험지 출력'!$B8,t_user_room_list!$C:$C,'시험지 출력'!F$3))</f>
        <v/>
      </c>
      <c r="G8" s="67" t="str">
        <f>IF(COUNTIFS(t_user_room_list!$E:$E,'시험지 출력'!$B8,t_user_room_list!$C:$C,'시험지 출력'!G$3)=0,"",COUNTIFS(t_user_room_list!$E:$E,'시험지 출력'!$B8,t_user_room_list!$C:$C,'시험지 출력'!G$3))</f>
        <v/>
      </c>
      <c r="H8" s="67" t="str">
        <f>IF(COUNTIFS(t_user_room_list!$E:$E,'시험지 출력'!$B8,t_user_room_list!$C:$C,'시험지 출력'!H$3)=0,"",COUNTIFS(t_user_room_list!$E:$E,'시험지 출력'!$B8,t_user_room_list!$C:$C,'시험지 출력'!H$3))</f>
        <v/>
      </c>
      <c r="I8" s="67" t="str">
        <f>IF(COUNTIFS(t_user_room_list!$E:$E,'시험지 출력'!$B8,t_user_room_list!$C:$C,'시험지 출력'!I$3)=0,"",COUNTIFS(t_user_room_list!$E:$E,'시험지 출력'!$B8,t_user_room_list!$C:$C,'시험지 출력'!I$3))</f>
        <v/>
      </c>
    </row>
    <row r="9" spans="1:9" ht="20.25" x14ac:dyDescent="0.35">
      <c r="A9" s="68">
        <v>6</v>
      </c>
      <c r="B9" s="69" t="s">
        <v>770</v>
      </c>
      <c r="C9" s="70">
        <f t="shared" si="0"/>
        <v>8</v>
      </c>
      <c r="D9" s="67">
        <f>IF(COUNTIFS(t_user_room_list!$E:$E,'시험지 출력'!$B9,t_user_room_list!$C:$C,'시험지 출력'!D$3)=0,"",COUNTIFS(t_user_room_list!$E:$E,'시험지 출력'!$B9,t_user_room_list!$C:$C,'시험지 출력'!D$3))</f>
        <v>7</v>
      </c>
      <c r="E9" s="67" t="str">
        <f>IF(COUNTIFS(t_user_room_list!$E:$E,'시험지 출력'!$B9,t_user_room_list!$C:$C,'시험지 출력'!E$3)=0,"",COUNTIFS(t_user_room_list!$E:$E,'시험지 출력'!$B9,t_user_room_list!$C:$C,'시험지 출력'!E$3))</f>
        <v/>
      </c>
      <c r="F9" s="67" t="str">
        <f>IF(COUNTIFS(t_user_room_list!$E:$E,'시험지 출력'!$B9,t_user_room_list!$C:$C,'시험지 출력'!F$3)=0,"",COUNTIFS(t_user_room_list!$E:$E,'시험지 출력'!$B9,t_user_room_list!$C:$C,'시험지 출력'!F$3))</f>
        <v/>
      </c>
      <c r="G9" s="67" t="str">
        <f>IF(COUNTIFS(t_user_room_list!$E:$E,'시험지 출력'!$B9,t_user_room_list!$C:$C,'시험지 출력'!G$3)=0,"",COUNTIFS(t_user_room_list!$E:$E,'시험지 출력'!$B9,t_user_room_list!$C:$C,'시험지 출력'!G$3))</f>
        <v/>
      </c>
      <c r="H9" s="67">
        <f>IF(COUNTIFS(t_user_room_list!$E:$E,'시험지 출력'!$B9,t_user_room_list!$C:$C,'시험지 출력'!H$3)=0,"",COUNTIFS(t_user_room_list!$E:$E,'시험지 출력'!$B9,t_user_room_list!$C:$C,'시험지 출력'!H$3))</f>
        <v>1</v>
      </c>
      <c r="I9" s="67" t="str">
        <f>IF(COUNTIFS(t_user_room_list!$E:$E,'시험지 출력'!$B9,t_user_room_list!$C:$C,'시험지 출력'!I$3)=0,"",COUNTIFS(t_user_room_list!$E:$E,'시험지 출력'!$B9,t_user_room_list!$C:$C,'시험지 출력'!I$3))</f>
        <v/>
      </c>
    </row>
    <row r="10" spans="1:9" ht="20.25" x14ac:dyDescent="0.35">
      <c r="A10" s="68">
        <v>7</v>
      </c>
      <c r="B10" s="69" t="s">
        <v>316</v>
      </c>
      <c r="C10" s="70">
        <f t="shared" si="0"/>
        <v>1</v>
      </c>
      <c r="D10" s="67" t="str">
        <f>IF(COUNTIFS(t_user_room_list!$E:$E,'시험지 출력'!$B10,t_user_room_list!$C:$C,'시험지 출력'!D$3)=0,"",COUNTIFS(t_user_room_list!$E:$E,'시험지 출력'!$B10,t_user_room_list!$C:$C,'시험지 출력'!D$3))</f>
        <v/>
      </c>
      <c r="E10" s="67" t="str">
        <f>IF(COUNTIFS(t_user_room_list!$E:$E,'시험지 출력'!$B10,t_user_room_list!$C:$C,'시험지 출력'!E$3)=0,"",COUNTIFS(t_user_room_list!$E:$E,'시험지 출력'!$B10,t_user_room_list!$C:$C,'시험지 출력'!E$3))</f>
        <v/>
      </c>
      <c r="F10" s="67" t="str">
        <f>IF(COUNTIFS(t_user_room_list!$E:$E,'시험지 출력'!$B10,t_user_room_list!$C:$C,'시험지 출력'!F$3)=0,"",COUNTIFS(t_user_room_list!$E:$E,'시험지 출력'!$B10,t_user_room_list!$C:$C,'시험지 출력'!F$3))</f>
        <v/>
      </c>
      <c r="G10" s="67" t="str">
        <f>IF(COUNTIFS(t_user_room_list!$E:$E,'시험지 출력'!$B10,t_user_room_list!$C:$C,'시험지 출력'!G$3)=0,"",COUNTIFS(t_user_room_list!$E:$E,'시험지 출력'!$B10,t_user_room_list!$C:$C,'시험지 출력'!G$3))</f>
        <v/>
      </c>
      <c r="H10" s="67" t="str">
        <f>IF(COUNTIFS(t_user_room_list!$E:$E,'시험지 출력'!$B10,t_user_room_list!$C:$C,'시험지 출력'!H$3)=0,"",COUNTIFS(t_user_room_list!$E:$E,'시험지 출력'!$B10,t_user_room_list!$C:$C,'시험지 출력'!H$3))</f>
        <v/>
      </c>
      <c r="I10" s="67">
        <f>IF(COUNTIFS(t_user_room_list!$E:$E,'시험지 출력'!$B10,t_user_room_list!$C:$C,'시험지 출력'!I$3)=0,"",COUNTIFS(t_user_room_list!$E:$E,'시험지 출력'!$B10,t_user_room_list!$C:$C,'시험지 출력'!I$3))</f>
        <v>1</v>
      </c>
    </row>
    <row r="11" spans="1:9" ht="20.25" x14ac:dyDescent="0.35">
      <c r="A11" s="68">
        <v>8</v>
      </c>
      <c r="B11" s="69" t="s">
        <v>120</v>
      </c>
      <c r="C11" s="70">
        <f t="shared" si="0"/>
        <v>29</v>
      </c>
      <c r="D11" s="67">
        <f>IF(COUNTIFS(t_user_room_list!$E:$E,'시험지 출력'!$B11,t_user_room_list!$C:$C,'시험지 출력'!D$3)=0,"",COUNTIFS(t_user_room_list!$E:$E,'시험지 출력'!$B11,t_user_room_list!$C:$C,'시험지 출력'!D$3))</f>
        <v>6</v>
      </c>
      <c r="E11" s="67" t="str">
        <f>IF(COUNTIFS(t_user_room_list!$E:$E,'시험지 출력'!$B11,t_user_room_list!$C:$C,'시험지 출력'!E$3)=0,"",COUNTIFS(t_user_room_list!$E:$E,'시험지 출력'!$B11,t_user_room_list!$C:$C,'시험지 출력'!E$3))</f>
        <v/>
      </c>
      <c r="F11" s="67">
        <f>IF(COUNTIFS(t_user_room_list!$E:$E,'시험지 출력'!$B11,t_user_room_list!$C:$C,'시험지 출력'!F$3)=0,"",COUNTIFS(t_user_room_list!$E:$E,'시험지 출력'!$B11,t_user_room_list!$C:$C,'시험지 출력'!F$3))</f>
        <v>16</v>
      </c>
      <c r="G11" s="67">
        <f>IF(COUNTIFS(t_user_room_list!$E:$E,'시험지 출력'!$B11,t_user_room_list!$C:$C,'시험지 출력'!G$3)=0,"",COUNTIFS(t_user_room_list!$E:$E,'시험지 출력'!$B11,t_user_room_list!$C:$C,'시험지 출력'!G$3))</f>
        <v>7</v>
      </c>
      <c r="H11" s="67" t="str">
        <f>IF(COUNTIFS(t_user_room_list!$E:$E,'시험지 출력'!$B11,t_user_room_list!$C:$C,'시험지 출력'!H$3)=0,"",COUNTIFS(t_user_room_list!$E:$E,'시험지 출력'!$B11,t_user_room_list!$C:$C,'시험지 출력'!H$3))</f>
        <v/>
      </c>
      <c r="I11" s="67" t="str">
        <f>IF(COUNTIFS(t_user_room_list!$E:$E,'시험지 출력'!$B11,t_user_room_list!$C:$C,'시험지 출력'!I$3)=0,"",COUNTIFS(t_user_room_list!$E:$E,'시험지 출력'!$B11,t_user_room_list!$C:$C,'시험지 출력'!I$3))</f>
        <v/>
      </c>
    </row>
    <row r="12" spans="1:9" ht="20.25" x14ac:dyDescent="0.35">
      <c r="A12" s="68">
        <v>9</v>
      </c>
      <c r="B12" s="69" t="s">
        <v>33</v>
      </c>
      <c r="C12" s="70">
        <f t="shared" si="0"/>
        <v>30</v>
      </c>
      <c r="D12" s="67">
        <f>IF(COUNTIFS(t_user_room_list!$E:$E,'시험지 출력'!$B12,t_user_room_list!$C:$C,'시험지 출력'!D$3)=0,"",COUNTIFS(t_user_room_list!$E:$E,'시험지 출력'!$B12,t_user_room_list!$C:$C,'시험지 출력'!D$3))</f>
        <v>1</v>
      </c>
      <c r="E12" s="67">
        <f>IF(COUNTIFS(t_user_room_list!$E:$E,'시험지 출력'!$B12,t_user_room_list!$C:$C,'시험지 출력'!E$3)=0,"",COUNTIFS(t_user_room_list!$E:$E,'시험지 출력'!$B12,t_user_room_list!$C:$C,'시험지 출력'!E$3))</f>
        <v>7</v>
      </c>
      <c r="F12" s="67">
        <f>IF(COUNTIFS(t_user_room_list!$E:$E,'시험지 출력'!$B12,t_user_room_list!$C:$C,'시험지 출력'!F$3)=0,"",COUNTIFS(t_user_room_list!$E:$E,'시험지 출력'!$B12,t_user_room_list!$C:$C,'시험지 출력'!F$3))</f>
        <v>8</v>
      </c>
      <c r="G12" s="67">
        <f>IF(COUNTIFS(t_user_room_list!$E:$E,'시험지 출력'!$B12,t_user_room_list!$C:$C,'시험지 출력'!G$3)=0,"",COUNTIFS(t_user_room_list!$E:$E,'시험지 출력'!$B12,t_user_room_list!$C:$C,'시험지 출력'!G$3))</f>
        <v>10</v>
      </c>
      <c r="H12" s="67">
        <f>IF(COUNTIFS(t_user_room_list!$E:$E,'시험지 출력'!$B12,t_user_room_list!$C:$C,'시험지 출력'!H$3)=0,"",COUNTIFS(t_user_room_list!$E:$E,'시험지 출력'!$B12,t_user_room_list!$C:$C,'시험지 출력'!H$3))</f>
        <v>3</v>
      </c>
      <c r="I12" s="67">
        <f>IF(COUNTIFS(t_user_room_list!$E:$E,'시험지 출력'!$B12,t_user_room_list!$C:$C,'시험지 출력'!I$3)=0,"",COUNTIFS(t_user_room_list!$E:$E,'시험지 출력'!$B12,t_user_room_list!$C:$C,'시험지 출력'!I$3))</f>
        <v>1</v>
      </c>
    </row>
    <row r="13" spans="1:9" ht="20.25" x14ac:dyDescent="0.35">
      <c r="A13" s="68">
        <v>10</v>
      </c>
      <c r="B13" s="69" t="s">
        <v>62</v>
      </c>
      <c r="C13" s="70">
        <f t="shared" si="0"/>
        <v>17</v>
      </c>
      <c r="D13" s="67" t="str">
        <f>IF(COUNTIFS(t_user_room_list!$E:$E,'시험지 출력'!$B13,t_user_room_list!$C:$C,'시험지 출력'!D$3)=0,"",COUNTIFS(t_user_room_list!$E:$E,'시험지 출력'!$B13,t_user_room_list!$C:$C,'시험지 출력'!D$3))</f>
        <v/>
      </c>
      <c r="E13" s="67">
        <f>IF(COUNTIFS(t_user_room_list!$E:$E,'시험지 출력'!$B13,t_user_room_list!$C:$C,'시험지 출력'!E$3)=0,"",COUNTIFS(t_user_room_list!$E:$E,'시험지 출력'!$B13,t_user_room_list!$C:$C,'시험지 출력'!E$3))</f>
        <v>2</v>
      </c>
      <c r="F13" s="67">
        <f>IF(COUNTIFS(t_user_room_list!$E:$E,'시험지 출력'!$B13,t_user_room_list!$C:$C,'시험지 출력'!F$3)=0,"",COUNTIFS(t_user_room_list!$E:$E,'시험지 출력'!$B13,t_user_room_list!$C:$C,'시험지 출력'!F$3))</f>
        <v>4</v>
      </c>
      <c r="G13" s="67">
        <f>IF(COUNTIFS(t_user_room_list!$E:$E,'시험지 출력'!$B13,t_user_room_list!$C:$C,'시험지 출력'!G$3)=0,"",COUNTIFS(t_user_room_list!$E:$E,'시험지 출력'!$B13,t_user_room_list!$C:$C,'시험지 출력'!G$3))</f>
        <v>3</v>
      </c>
      <c r="H13" s="67">
        <f>IF(COUNTIFS(t_user_room_list!$E:$E,'시험지 출력'!$B13,t_user_room_list!$C:$C,'시험지 출력'!H$3)=0,"",COUNTIFS(t_user_room_list!$E:$E,'시험지 출력'!$B13,t_user_room_list!$C:$C,'시험지 출력'!H$3))</f>
        <v>4</v>
      </c>
      <c r="I13" s="67">
        <f>IF(COUNTIFS(t_user_room_list!$E:$E,'시험지 출력'!$B13,t_user_room_list!$C:$C,'시험지 출력'!I$3)=0,"",COUNTIFS(t_user_room_list!$E:$E,'시험지 출력'!$B13,t_user_room_list!$C:$C,'시험지 출력'!I$3))</f>
        <v>4</v>
      </c>
    </row>
    <row r="14" spans="1:9" ht="20.25" x14ac:dyDescent="0.35">
      <c r="A14" s="68">
        <v>11</v>
      </c>
      <c r="B14" s="69" t="s">
        <v>796</v>
      </c>
      <c r="C14" s="70">
        <f t="shared" si="0"/>
        <v>8</v>
      </c>
      <c r="D14" s="67">
        <f>IF(COUNTIFS(t_user_room_list!$E:$E,'시험지 출력'!$B14,t_user_room_list!$C:$C,'시험지 출력'!D$3)=0,"",COUNTIFS(t_user_room_list!$E:$E,'시험지 출력'!$B14,t_user_room_list!$C:$C,'시험지 출력'!D$3))</f>
        <v>8</v>
      </c>
      <c r="E14" s="67" t="str">
        <f>IF(COUNTIFS(t_user_room_list!$E:$E,'시험지 출력'!$B14,t_user_room_list!$C:$C,'시험지 출력'!E$3)=0,"",COUNTIFS(t_user_room_list!$E:$E,'시험지 출력'!$B14,t_user_room_list!$C:$C,'시험지 출력'!E$3))</f>
        <v/>
      </c>
      <c r="F14" s="67" t="str">
        <f>IF(COUNTIFS(t_user_room_list!$E:$E,'시험지 출력'!$B14,t_user_room_list!$C:$C,'시험지 출력'!F$3)=0,"",COUNTIFS(t_user_room_list!$E:$E,'시험지 출력'!$B14,t_user_room_list!$C:$C,'시험지 출력'!F$3))</f>
        <v/>
      </c>
      <c r="G14" s="67" t="str">
        <f>IF(COUNTIFS(t_user_room_list!$E:$E,'시험지 출력'!$B14,t_user_room_list!$C:$C,'시험지 출력'!G$3)=0,"",COUNTIFS(t_user_room_list!$E:$E,'시험지 출력'!$B14,t_user_room_list!$C:$C,'시험지 출력'!G$3))</f>
        <v/>
      </c>
      <c r="H14" s="67" t="str">
        <f>IF(COUNTIFS(t_user_room_list!$E:$E,'시험지 출력'!$B14,t_user_room_list!$C:$C,'시험지 출력'!H$3)=0,"",COUNTIFS(t_user_room_list!$E:$E,'시험지 출력'!$B14,t_user_room_list!$C:$C,'시험지 출력'!H$3))</f>
        <v/>
      </c>
      <c r="I14" s="67" t="str">
        <f>IF(COUNTIFS(t_user_room_list!$E:$E,'시험지 출력'!$B14,t_user_room_list!$C:$C,'시험지 출력'!I$3)=0,"",COUNTIFS(t_user_room_list!$E:$E,'시험지 출력'!$B14,t_user_room_list!$C:$C,'시험지 출력'!I$3))</f>
        <v/>
      </c>
    </row>
    <row r="15" spans="1:9" ht="20.25" x14ac:dyDescent="0.35">
      <c r="A15" s="68">
        <v>12</v>
      </c>
      <c r="B15" s="69" t="s">
        <v>48</v>
      </c>
      <c r="C15" s="70">
        <f t="shared" si="0"/>
        <v>78</v>
      </c>
      <c r="D15" s="67" t="str">
        <f>IF(COUNTIFS(t_user_room_list!$E:$E,'시험지 출력'!$B15,t_user_room_list!$C:$C,'시험지 출력'!D$3)=0,"",COUNTIFS(t_user_room_list!$E:$E,'시험지 출력'!$B15,t_user_room_list!$C:$C,'시험지 출력'!D$3))</f>
        <v/>
      </c>
      <c r="E15" s="67">
        <f>IF(COUNTIFS(t_user_room_list!$E:$E,'시험지 출력'!$B15,t_user_room_list!$C:$C,'시험지 출력'!E$3)=0,"",COUNTIFS(t_user_room_list!$E:$E,'시험지 출력'!$B15,t_user_room_list!$C:$C,'시험지 출력'!E$3))</f>
        <v>37</v>
      </c>
      <c r="F15" s="67">
        <f>IF(COUNTIFS(t_user_room_list!$E:$E,'시험지 출력'!$B15,t_user_room_list!$C:$C,'시험지 출력'!F$3)=0,"",COUNTIFS(t_user_room_list!$E:$E,'시험지 출력'!$B15,t_user_room_list!$C:$C,'시험지 출력'!F$3))</f>
        <v>8</v>
      </c>
      <c r="G15" s="67">
        <f>IF(COUNTIFS(t_user_room_list!$E:$E,'시험지 출력'!$B15,t_user_room_list!$C:$C,'시험지 출력'!G$3)=0,"",COUNTIFS(t_user_room_list!$E:$E,'시험지 출력'!$B15,t_user_room_list!$C:$C,'시험지 출력'!G$3))</f>
        <v>11</v>
      </c>
      <c r="H15" s="67">
        <f>IF(COUNTIFS(t_user_room_list!$E:$E,'시험지 출력'!$B15,t_user_room_list!$C:$C,'시험지 출력'!H$3)=0,"",COUNTIFS(t_user_room_list!$E:$E,'시험지 출력'!$B15,t_user_room_list!$C:$C,'시험지 출력'!H$3))</f>
        <v>10</v>
      </c>
      <c r="I15" s="67">
        <f>IF(COUNTIFS(t_user_room_list!$E:$E,'시험지 출력'!$B15,t_user_room_list!$C:$C,'시험지 출력'!I$3)=0,"",COUNTIFS(t_user_room_list!$E:$E,'시험지 출력'!$B15,t_user_room_list!$C:$C,'시험지 출력'!I$3))</f>
        <v>12</v>
      </c>
    </row>
    <row r="16" spans="1:9" ht="20.25" x14ac:dyDescent="0.35">
      <c r="A16" s="68">
        <v>13</v>
      </c>
      <c r="B16" s="69" t="s">
        <v>777</v>
      </c>
      <c r="C16" s="70">
        <f t="shared" si="0"/>
        <v>6</v>
      </c>
      <c r="D16" s="67">
        <f>IF(COUNTIFS(t_user_room_list!$E:$E,'시험지 출력'!$B16,t_user_room_list!$C:$C,'시험지 출력'!D$3)=0,"",COUNTIFS(t_user_room_list!$E:$E,'시험지 출력'!$B16,t_user_room_list!$C:$C,'시험지 출력'!D$3))</f>
        <v>6</v>
      </c>
      <c r="E16" s="67" t="str">
        <f>IF(COUNTIFS(t_user_room_list!$E:$E,'시험지 출력'!$B16,t_user_room_list!$C:$C,'시험지 출력'!E$3)=0,"",COUNTIFS(t_user_room_list!$E:$E,'시험지 출력'!$B16,t_user_room_list!$C:$C,'시험지 출력'!E$3))</f>
        <v/>
      </c>
      <c r="F16" s="67" t="str">
        <f>IF(COUNTIFS(t_user_room_list!$E:$E,'시험지 출력'!$B16,t_user_room_list!$C:$C,'시험지 출력'!F$3)=0,"",COUNTIFS(t_user_room_list!$E:$E,'시험지 출력'!$B16,t_user_room_list!$C:$C,'시험지 출력'!F$3))</f>
        <v/>
      </c>
      <c r="G16" s="67" t="str">
        <f>IF(COUNTIFS(t_user_room_list!$E:$E,'시험지 출력'!$B16,t_user_room_list!$C:$C,'시험지 출력'!G$3)=0,"",COUNTIFS(t_user_room_list!$E:$E,'시험지 출력'!$B16,t_user_room_list!$C:$C,'시험지 출력'!G$3))</f>
        <v/>
      </c>
      <c r="H16" s="67" t="str">
        <f>IF(COUNTIFS(t_user_room_list!$E:$E,'시험지 출력'!$B16,t_user_room_list!$C:$C,'시험지 출력'!H$3)=0,"",COUNTIFS(t_user_room_list!$E:$E,'시험지 출력'!$B16,t_user_room_list!$C:$C,'시험지 출력'!H$3))</f>
        <v/>
      </c>
      <c r="I16" s="67" t="str">
        <f>IF(COUNTIFS(t_user_room_list!$E:$E,'시험지 출력'!$B16,t_user_room_list!$C:$C,'시험지 출력'!I$3)=0,"",COUNTIFS(t_user_room_list!$E:$E,'시험지 출력'!$B16,t_user_room_list!$C:$C,'시험지 출력'!I$3))</f>
        <v/>
      </c>
    </row>
    <row r="17" spans="1:21" ht="35.25" x14ac:dyDescent="0.35">
      <c r="A17" s="68">
        <v>14</v>
      </c>
      <c r="B17" s="69" t="s">
        <v>2300</v>
      </c>
      <c r="C17" s="70">
        <f t="shared" si="0"/>
        <v>2</v>
      </c>
      <c r="D17" s="67" t="str">
        <f>IF(COUNTIFS(t_user_room_list!$E:$E,'시험지 출력'!$B17,t_user_room_list!$C:$C,'시험지 출력'!D$3)=0,"",COUNTIFS(t_user_room_list!$E:$E,'시험지 출력'!$B17,t_user_room_list!$C:$C,'시험지 출력'!D$3))</f>
        <v/>
      </c>
      <c r="E17" s="67" t="str">
        <f>IF(COUNTIFS(t_user_room_list!$E:$E,'시험지 출력'!$B17,t_user_room_list!$C:$C,'시험지 출력'!E$3)=0,"",COUNTIFS(t_user_room_list!$E:$E,'시험지 출력'!$B17,t_user_room_list!$C:$C,'시험지 출력'!E$3))</f>
        <v/>
      </c>
      <c r="F17" s="67" t="str">
        <f>IF(COUNTIFS(t_user_room_list!$E:$E,'시험지 출력'!$B17,t_user_room_list!$C:$C,'시험지 출력'!F$3)=0,"",COUNTIFS(t_user_room_list!$E:$E,'시험지 출력'!$B17,t_user_room_list!$C:$C,'시험지 출력'!F$3))</f>
        <v/>
      </c>
      <c r="G17" s="67" t="str">
        <f>IF(COUNTIFS(t_user_room_list!$E:$E,'시험지 출력'!$B17,t_user_room_list!$C:$C,'시험지 출력'!G$3)=0,"",COUNTIFS(t_user_room_list!$E:$E,'시험지 출력'!$B17,t_user_room_list!$C:$C,'시험지 출력'!G$3))</f>
        <v/>
      </c>
      <c r="H17" s="67" t="str">
        <f>IF(COUNTIFS(t_user_room_list!$E:$E,'시험지 출력'!$B17,t_user_room_list!$C:$C,'시험지 출력'!H$3)=0,"",COUNTIFS(t_user_room_list!$E:$E,'시험지 출력'!$B17,t_user_room_list!$C:$C,'시험지 출력'!H$3))</f>
        <v/>
      </c>
      <c r="I17" s="67">
        <f>IF(COUNTIFS(t_user_room_list!$E:$E,'시험지 출력'!$B17,t_user_room_list!$C:$C,'시험지 출력'!I$3)=0,"",COUNTIFS(t_user_room_list!$E:$E,'시험지 출력'!$B17,t_user_room_list!$C:$C,'시험지 출력'!I$3))</f>
        <v>2</v>
      </c>
    </row>
    <row r="18" spans="1:21" ht="20.25" x14ac:dyDescent="0.35">
      <c r="A18" s="68">
        <v>15</v>
      </c>
      <c r="B18" s="69" t="s">
        <v>539</v>
      </c>
      <c r="C18" s="70">
        <f t="shared" si="0"/>
        <v>8</v>
      </c>
      <c r="D18" s="67" t="str">
        <f>IF(COUNTIFS(t_user_room_list!$E:$E,'시험지 출력'!$B18,t_user_room_list!$C:$C,'시험지 출력'!D$3)=0,"",COUNTIFS(t_user_room_list!$E:$E,'시험지 출력'!$B18,t_user_room_list!$C:$C,'시험지 출력'!D$3))</f>
        <v/>
      </c>
      <c r="E18" s="67" t="str">
        <f>IF(COUNTIFS(t_user_room_list!$E:$E,'시험지 출력'!$B18,t_user_room_list!$C:$C,'시험지 출력'!E$3)=0,"",COUNTIFS(t_user_room_list!$E:$E,'시험지 출력'!$B18,t_user_room_list!$C:$C,'시험지 출력'!E$3))</f>
        <v/>
      </c>
      <c r="F18" s="67">
        <f>IF(COUNTIFS(t_user_room_list!$E:$E,'시험지 출력'!$B18,t_user_room_list!$C:$C,'시험지 출력'!F$3)=0,"",COUNTIFS(t_user_room_list!$E:$E,'시험지 출력'!$B18,t_user_room_list!$C:$C,'시험지 출력'!F$3))</f>
        <v>8</v>
      </c>
      <c r="G18" s="67" t="str">
        <f>IF(COUNTIFS(t_user_room_list!$E:$E,'시험지 출력'!$B18,t_user_room_list!$C:$C,'시험지 출력'!G$3)=0,"",COUNTIFS(t_user_room_list!$E:$E,'시험지 출력'!$B18,t_user_room_list!$C:$C,'시험지 출력'!G$3))</f>
        <v/>
      </c>
      <c r="H18" s="67" t="str">
        <f>IF(COUNTIFS(t_user_room_list!$E:$E,'시험지 출력'!$B18,t_user_room_list!$C:$C,'시험지 출력'!H$3)=0,"",COUNTIFS(t_user_room_list!$E:$E,'시험지 출력'!$B18,t_user_room_list!$C:$C,'시험지 출력'!H$3))</f>
        <v/>
      </c>
      <c r="I18" s="67" t="str">
        <f>IF(COUNTIFS(t_user_room_list!$E:$E,'시험지 출력'!$B18,t_user_room_list!$C:$C,'시험지 출력'!I$3)=0,"",COUNTIFS(t_user_room_list!$E:$E,'시험지 출력'!$B18,t_user_room_list!$C:$C,'시험지 출력'!I$3))</f>
        <v/>
      </c>
    </row>
    <row r="19" spans="1:21" ht="20.25" x14ac:dyDescent="0.35">
      <c r="A19" s="68">
        <v>16</v>
      </c>
      <c r="B19" s="69" t="s">
        <v>58</v>
      </c>
      <c r="C19" s="70">
        <f t="shared" si="0"/>
        <v>33</v>
      </c>
      <c r="D19" s="67">
        <f>IF(COUNTIFS(t_user_room_list!$E:$E,'시험지 출력'!$B19,t_user_room_list!$C:$C,'시험지 출력'!D$3)=0,"",COUNTIFS(t_user_room_list!$E:$E,'시험지 출력'!$B19,t_user_room_list!$C:$C,'시험지 출력'!D$3))</f>
        <v>9</v>
      </c>
      <c r="E19" s="67" t="str">
        <f>IF(COUNTIFS(t_user_room_list!$E:$E,'시험지 출력'!$B19,t_user_room_list!$C:$C,'시험지 출력'!E$3)=0,"",COUNTIFS(t_user_room_list!$E:$E,'시험지 출력'!$B19,t_user_room_list!$C:$C,'시험지 출력'!E$3))</f>
        <v/>
      </c>
      <c r="F19" s="67">
        <f>IF(COUNTIFS(t_user_room_list!$E:$E,'시험지 출력'!$B19,t_user_room_list!$C:$C,'시험지 출력'!F$3)=0,"",COUNTIFS(t_user_room_list!$E:$E,'시험지 출력'!$B19,t_user_room_list!$C:$C,'시험지 출력'!F$3))</f>
        <v>5</v>
      </c>
      <c r="G19" s="67">
        <f>IF(COUNTIFS(t_user_room_list!$E:$E,'시험지 출력'!$B19,t_user_room_list!$C:$C,'시험지 출력'!G$3)=0,"",COUNTIFS(t_user_room_list!$E:$E,'시험지 출력'!$B19,t_user_room_list!$C:$C,'시험지 출력'!G$3))</f>
        <v>8</v>
      </c>
      <c r="H19" s="67">
        <f>IF(COUNTIFS(t_user_room_list!$E:$E,'시험지 출력'!$B19,t_user_room_list!$C:$C,'시험지 출력'!H$3)=0,"",COUNTIFS(t_user_room_list!$E:$E,'시험지 출력'!$B19,t_user_room_list!$C:$C,'시험지 출력'!H$3))</f>
        <v>5</v>
      </c>
      <c r="I19" s="67">
        <f>IF(COUNTIFS(t_user_room_list!$E:$E,'시험지 출력'!$B19,t_user_room_list!$C:$C,'시험지 출력'!I$3)=0,"",COUNTIFS(t_user_room_list!$E:$E,'시험지 출력'!$B19,t_user_room_list!$C:$C,'시험지 출력'!I$3))</f>
        <v>6</v>
      </c>
    </row>
    <row r="20" spans="1:21" ht="20.25" x14ac:dyDescent="0.35">
      <c r="A20" s="63" t="s">
        <v>2331</v>
      </c>
      <c r="B20" s="63"/>
      <c r="C20" s="64">
        <f>SUM(C4:C19)</f>
        <v>451</v>
      </c>
      <c r="D20" s="64">
        <f>SUM(D4:D19)</f>
        <v>76</v>
      </c>
      <c r="E20" s="64">
        <f>SUM(E4:E19)</f>
        <v>75</v>
      </c>
      <c r="F20" s="64">
        <f>SUM(F4:F19)</f>
        <v>95</v>
      </c>
      <c r="G20" s="64">
        <f t="shared" ref="G20:I20" si="1">SUM(G4:G19)</f>
        <v>105</v>
      </c>
      <c r="H20" s="64">
        <f>SUM(H4:H19)</f>
        <v>50</v>
      </c>
      <c r="I20" s="64">
        <f t="shared" si="1"/>
        <v>50</v>
      </c>
    </row>
    <row r="21" spans="1:21" ht="40.5" x14ac:dyDescent="0.3">
      <c r="J21" s="65" t="s">
        <v>768</v>
      </c>
      <c r="K21" s="65" t="s">
        <v>768</v>
      </c>
      <c r="L21" s="65" t="s">
        <v>921</v>
      </c>
      <c r="M21" s="65" t="s">
        <v>921</v>
      </c>
      <c r="N21" s="65" t="s">
        <v>534</v>
      </c>
      <c r="O21" s="65" t="s">
        <v>534</v>
      </c>
      <c r="P21" s="65" t="s">
        <v>7</v>
      </c>
      <c r="Q21" s="65" t="s">
        <v>7</v>
      </c>
      <c r="R21" s="66" t="s">
        <v>411</v>
      </c>
      <c r="S21" s="66" t="s">
        <v>411</v>
      </c>
      <c r="T21" s="66" t="s">
        <v>287</v>
      </c>
      <c r="U21" s="66" t="s">
        <v>287</v>
      </c>
    </row>
    <row r="22" spans="1:21" ht="40.5" x14ac:dyDescent="0.3">
      <c r="A22" s="56" t="s">
        <v>2330</v>
      </c>
      <c r="B22" s="65" t="s">
        <v>2343</v>
      </c>
      <c r="C22" s="65" t="s">
        <v>2332</v>
      </c>
      <c r="D22" s="65" t="s">
        <v>768</v>
      </c>
      <c r="E22" s="65" t="s">
        <v>921</v>
      </c>
      <c r="F22" s="65" t="s">
        <v>534</v>
      </c>
      <c r="G22" s="65" t="s">
        <v>7</v>
      </c>
      <c r="H22" s="66" t="s">
        <v>411</v>
      </c>
      <c r="I22" s="66" t="s">
        <v>287</v>
      </c>
      <c r="J22" s="65" t="s">
        <v>2344</v>
      </c>
      <c r="K22" s="65" t="s">
        <v>2345</v>
      </c>
      <c r="L22" s="65" t="s">
        <v>2344</v>
      </c>
      <c r="M22" s="65" t="s">
        <v>2345</v>
      </c>
      <c r="N22" s="65" t="s">
        <v>2344</v>
      </c>
      <c r="O22" s="65" t="s">
        <v>2345</v>
      </c>
      <c r="P22" s="65" t="s">
        <v>2344</v>
      </c>
      <c r="Q22" s="65" t="s">
        <v>2345</v>
      </c>
      <c r="R22" s="65" t="s">
        <v>2344</v>
      </c>
      <c r="S22" s="65" t="s">
        <v>2345</v>
      </c>
      <c r="T22" s="65" t="s">
        <v>2344</v>
      </c>
      <c r="U22" s="65" t="s">
        <v>2345</v>
      </c>
    </row>
    <row r="23" spans="1:21" s="60" customFormat="1" ht="17.25" x14ac:dyDescent="0.3">
      <c r="A23" s="57">
        <v>1</v>
      </c>
      <c r="B23" s="58" t="s">
        <v>1113</v>
      </c>
      <c r="C23" s="71">
        <f>SUM(D23:I23)</f>
        <v>19</v>
      </c>
      <c r="D23" s="59" t="str">
        <f>IFERROR(IF(COUNTIFS(t_user_room_list!$I:$I,'시험지 출력'!$B23,t_user_room_list!$C:$C,'시험지 출력'!D$22)=0,"",COUNTIFS(t_user_room_list!$I:$I,'시험지 출력'!$B23,t_user_room_list!$C:$C,'시험지 출력'!D$22)),"")</f>
        <v/>
      </c>
      <c r="E23" s="59" t="str">
        <f>IFERROR(IF(COUNTIFS(t_user_room_list!$I:$I,'시험지 출력'!$B23,t_user_room_list!$C:$C,'시험지 출력'!E$22)=0,"",COUNTIFS(t_user_room_list!$I:$I,'시험지 출력'!$B23,t_user_room_list!$C:$C,'시험지 출력'!E$22)),"")</f>
        <v/>
      </c>
      <c r="F23" s="59" t="str">
        <f>IFERROR(IF(COUNTIFS(t_user_room_list!$I:$I,'시험지 출력'!$B23,t_user_room_list!$C:$C,'시험지 출력'!F$22)=0,"",COUNTIFS(t_user_room_list!$I:$I,'시험지 출력'!$B23,t_user_room_list!$C:$C,'시험지 출력'!F$22)),"")</f>
        <v/>
      </c>
      <c r="G23" s="59" t="str">
        <f>IFERROR(IF(COUNTIFS(t_user_room_list!$I:$I,'시험지 출력'!$B23,t_user_room_list!$C:$C,'시험지 출력'!G$22)=0,"",COUNTIFS(t_user_room_list!$I:$I,'시험지 출력'!$B23,t_user_room_list!$C:$C,'시험지 출력'!G$22)),"")</f>
        <v/>
      </c>
      <c r="H23" s="59">
        <f>IFERROR(IF(COUNTIFS(t_user_room_list!$I:$I,'시험지 출력'!$B23,t_user_room_list!$C:$C,'시험지 출력'!H$22)=0,"",COUNTIFS(t_user_room_list!$I:$I,'시험지 출력'!$B23,t_user_room_list!$C:$C,'시험지 출력'!H$22)),"")</f>
        <v>19</v>
      </c>
      <c r="I23" s="59" t="str">
        <f>IFERROR(IF(COUNTIFS(t_user_room_list!$I:$I,'시험지 출력'!$B23,t_user_room_list!$C:$C,'시험지 출력'!I$22)=0,"",COUNTIFS(t_user_room_list!$I:$I,'시험지 출력'!$B23,t_user_room_list!$C:$C,'시험지 출력'!I$22)),"")</f>
        <v/>
      </c>
      <c r="J23" s="57"/>
      <c r="K23" s="57"/>
      <c r="L23" s="57"/>
      <c r="M23" s="57"/>
      <c r="N23" s="57"/>
      <c r="O23" s="57"/>
      <c r="P23" s="57"/>
      <c r="Q23" s="57"/>
      <c r="R23" s="57">
        <v>11</v>
      </c>
      <c r="S23" s="57">
        <v>10</v>
      </c>
      <c r="T23" s="57"/>
      <c r="U23" s="57"/>
    </row>
    <row r="24" spans="1:21" s="60" customFormat="1" ht="17.25" x14ac:dyDescent="0.3">
      <c r="A24" s="57">
        <v>2</v>
      </c>
      <c r="B24" s="58" t="s">
        <v>1116</v>
      </c>
      <c r="C24" s="71">
        <f t="shared" ref="C24:C44" si="2">SUM(D24:I24)</f>
        <v>19</v>
      </c>
      <c r="D24" s="59" t="str">
        <f>IFERROR(IF(COUNTIFS(t_user_room_list!$I:$I,'시험지 출력'!$B24,t_user_room_list!$C:$C,'시험지 출력'!D$22)=0,"",COUNTIFS(t_user_room_list!$I:$I,'시험지 출력'!$B24,t_user_room_list!$C:$C,'시험지 출력'!D$22)),"")</f>
        <v/>
      </c>
      <c r="E24" s="59" t="str">
        <f>IFERROR(IF(COUNTIFS(t_user_room_list!$I:$I,'시험지 출력'!$B24,t_user_room_list!$C:$C,'시험지 출력'!E$22)=0,"",COUNTIFS(t_user_room_list!$I:$I,'시험지 출력'!$B24,t_user_room_list!$C:$C,'시험지 출력'!E$22)),"")</f>
        <v/>
      </c>
      <c r="F24" s="59" t="str">
        <f>IFERROR(IF(COUNTIFS(t_user_room_list!$I:$I,'시험지 출력'!$B24,t_user_room_list!$C:$C,'시험지 출력'!F$22)=0,"",COUNTIFS(t_user_room_list!$I:$I,'시험지 출력'!$B24,t_user_room_list!$C:$C,'시험지 출력'!F$22)),"")</f>
        <v/>
      </c>
      <c r="G24" s="59" t="str">
        <f>IFERROR(IF(COUNTIFS(t_user_room_list!$I:$I,'시험지 출력'!$B24,t_user_room_list!$C:$C,'시험지 출력'!G$22)=0,"",COUNTIFS(t_user_room_list!$I:$I,'시험지 출력'!$B24,t_user_room_list!$C:$C,'시험지 출력'!G$22)),"")</f>
        <v/>
      </c>
      <c r="H24" s="59">
        <f>IFERROR(IF(COUNTIFS(t_user_room_list!$I:$I,'시험지 출력'!$B24,t_user_room_list!$C:$C,'시험지 출력'!H$22)=0,"",COUNTIFS(t_user_room_list!$I:$I,'시험지 출력'!$B24,t_user_room_list!$C:$C,'시험지 출력'!H$22)),"")</f>
        <v>19</v>
      </c>
      <c r="I24" s="59" t="str">
        <f>IFERROR(IF(COUNTIFS(t_user_room_list!$I:$I,'시험지 출력'!$B24,t_user_room_list!$C:$C,'시험지 출력'!I$22)=0,"",COUNTIFS(t_user_room_list!$I:$I,'시험지 출력'!$B24,t_user_room_list!$C:$C,'시험지 출력'!I$22)),"")</f>
        <v/>
      </c>
      <c r="J24" s="57"/>
      <c r="K24" s="57"/>
      <c r="L24" s="57"/>
      <c r="M24" s="57"/>
      <c r="N24" s="57"/>
      <c r="O24" s="57"/>
      <c r="P24" s="57"/>
      <c r="Q24" s="57"/>
      <c r="R24" s="57">
        <v>11</v>
      </c>
      <c r="S24" s="57">
        <v>10</v>
      </c>
      <c r="T24" s="57"/>
      <c r="U24" s="57"/>
    </row>
    <row r="25" spans="1:21" s="60" customFormat="1" ht="17.25" x14ac:dyDescent="0.3">
      <c r="A25" s="57">
        <v>3</v>
      </c>
      <c r="B25" s="58" t="s">
        <v>1119</v>
      </c>
      <c r="C25" s="71">
        <f t="shared" si="2"/>
        <v>20</v>
      </c>
      <c r="D25" s="59">
        <f>IFERROR(IF(COUNTIFS(t_user_room_list!$I:$I,'시험지 출력'!$B25,t_user_room_list!$C:$C,'시험지 출력'!D$22)=0,"",COUNTIFS(t_user_room_list!$I:$I,'시험지 출력'!$B25,t_user_room_list!$C:$C,'시험지 출력'!D$22)),"")</f>
        <v>20</v>
      </c>
      <c r="E25" s="59" t="str">
        <f>IFERROR(IF(COUNTIFS(t_user_room_list!$I:$I,'시험지 출력'!$B25,t_user_room_list!$C:$C,'시험지 출력'!E$22)=0,"",COUNTIFS(t_user_room_list!$I:$I,'시험지 출력'!$B25,t_user_room_list!$C:$C,'시험지 출력'!E$22)),"")</f>
        <v/>
      </c>
      <c r="F25" s="59" t="str">
        <f>IFERROR(IF(COUNTIFS(t_user_room_list!$I:$I,'시험지 출력'!$B25,t_user_room_list!$C:$C,'시험지 출력'!F$22)=0,"",COUNTIFS(t_user_room_list!$I:$I,'시험지 출력'!$B25,t_user_room_list!$C:$C,'시험지 출력'!F$22)),"")</f>
        <v/>
      </c>
      <c r="G25" s="59" t="str">
        <f>IFERROR(IF(COUNTIFS(t_user_room_list!$I:$I,'시험지 출력'!$B25,t_user_room_list!$C:$C,'시험지 출력'!G$22)=0,"",COUNTIFS(t_user_room_list!$I:$I,'시험지 출력'!$B25,t_user_room_list!$C:$C,'시험지 출력'!G$22)),"")</f>
        <v/>
      </c>
      <c r="H25" s="59" t="str">
        <f>IFERROR(IF(COUNTIFS(t_user_room_list!$I:$I,'시험지 출력'!$B25,t_user_room_list!$C:$C,'시험지 출력'!H$22)=0,"",COUNTIFS(t_user_room_list!$I:$I,'시험지 출력'!$B25,t_user_room_list!$C:$C,'시험지 출력'!H$22)),"")</f>
        <v/>
      </c>
      <c r="I25" s="59" t="str">
        <f>IFERROR(IF(COUNTIFS(t_user_room_list!$I:$I,'시험지 출력'!$B25,t_user_room_list!$C:$C,'시험지 출력'!I$22)=0,"",COUNTIFS(t_user_room_list!$I:$I,'시험지 출력'!$B25,t_user_room_list!$C:$C,'시험지 출력'!I$22)),"")</f>
        <v/>
      </c>
      <c r="J25" s="57">
        <v>11</v>
      </c>
      <c r="K25" s="57">
        <v>11</v>
      </c>
      <c r="L25" s="57"/>
      <c r="M25" s="57"/>
      <c r="N25" s="57"/>
      <c r="O25" s="57"/>
      <c r="P25" s="57"/>
      <c r="Q25" s="57"/>
      <c r="R25" s="57"/>
      <c r="S25" s="57"/>
      <c r="T25" s="57"/>
      <c r="U25" s="57"/>
    </row>
    <row r="26" spans="1:21" s="60" customFormat="1" ht="17.25" x14ac:dyDescent="0.3">
      <c r="A26" s="57">
        <v>4</v>
      </c>
      <c r="B26" s="58" t="s">
        <v>1122</v>
      </c>
      <c r="C26" s="71">
        <f t="shared" si="2"/>
        <v>20</v>
      </c>
      <c r="D26" s="59">
        <f>IFERROR(IF(COUNTIFS(t_user_room_list!$I:$I,'시험지 출력'!$B26,t_user_room_list!$C:$C,'시험지 출력'!D$22)=0,"",COUNTIFS(t_user_room_list!$I:$I,'시험지 출력'!$B26,t_user_room_list!$C:$C,'시험지 출력'!D$22)),"")</f>
        <v>20</v>
      </c>
      <c r="E26" s="59" t="str">
        <f>IFERROR(IF(COUNTIFS(t_user_room_list!$I:$I,'시험지 출력'!$B26,t_user_room_list!$C:$C,'시험지 출력'!E$22)=0,"",COUNTIFS(t_user_room_list!$I:$I,'시험지 출력'!$B26,t_user_room_list!$C:$C,'시험지 출력'!E$22)),"")</f>
        <v/>
      </c>
      <c r="F26" s="59" t="str">
        <f>IFERROR(IF(COUNTIFS(t_user_room_list!$I:$I,'시험지 출력'!$B26,t_user_room_list!$C:$C,'시험지 출력'!F$22)=0,"",COUNTIFS(t_user_room_list!$I:$I,'시험지 출력'!$B26,t_user_room_list!$C:$C,'시험지 출력'!F$22)),"")</f>
        <v/>
      </c>
      <c r="G26" s="59" t="str">
        <f>IFERROR(IF(COUNTIFS(t_user_room_list!$I:$I,'시험지 출력'!$B26,t_user_room_list!$C:$C,'시험지 출력'!G$22)=0,"",COUNTIFS(t_user_room_list!$I:$I,'시험지 출력'!$B26,t_user_room_list!$C:$C,'시험지 출력'!G$22)),"")</f>
        <v/>
      </c>
      <c r="H26" s="59" t="str">
        <f>IFERROR(IF(COUNTIFS(t_user_room_list!$I:$I,'시험지 출력'!$B26,t_user_room_list!$C:$C,'시험지 출력'!H$22)=0,"",COUNTIFS(t_user_room_list!$I:$I,'시험지 출력'!$B26,t_user_room_list!$C:$C,'시험지 출력'!H$22)),"")</f>
        <v/>
      </c>
      <c r="I26" s="59" t="str">
        <f>IFERROR(IF(COUNTIFS(t_user_room_list!$I:$I,'시험지 출력'!$B26,t_user_room_list!$C:$C,'시험지 출력'!I$22)=0,"",COUNTIFS(t_user_room_list!$I:$I,'시험지 출력'!$B26,t_user_room_list!$C:$C,'시험지 출력'!I$22)),"")</f>
        <v/>
      </c>
      <c r="J26" s="57">
        <v>11</v>
      </c>
      <c r="K26" s="57">
        <v>11</v>
      </c>
      <c r="L26" s="57"/>
      <c r="M26" s="57"/>
      <c r="N26" s="57"/>
      <c r="O26" s="57"/>
      <c r="P26" s="57"/>
      <c r="Q26" s="57"/>
      <c r="R26" s="57"/>
      <c r="S26" s="57"/>
      <c r="T26" s="57"/>
      <c r="U26" s="57"/>
    </row>
    <row r="27" spans="1:21" s="60" customFormat="1" ht="17.25" x14ac:dyDescent="0.3">
      <c r="A27" s="57">
        <v>5</v>
      </c>
      <c r="B27" s="58" t="s">
        <v>1125</v>
      </c>
      <c r="C27" s="71">
        <f t="shared" si="2"/>
        <v>20</v>
      </c>
      <c r="D27" s="59">
        <f>IFERROR(IF(COUNTIFS(t_user_room_list!$I:$I,'시험지 출력'!$B27,t_user_room_list!$C:$C,'시험지 출력'!D$22)=0,"",COUNTIFS(t_user_room_list!$I:$I,'시험지 출력'!$B27,t_user_room_list!$C:$C,'시험지 출력'!D$22)),"")</f>
        <v>20</v>
      </c>
      <c r="E27" s="59" t="str">
        <f>IFERROR(IF(COUNTIFS(t_user_room_list!$I:$I,'시험지 출력'!$B27,t_user_room_list!$C:$C,'시험지 출력'!E$22)=0,"",COUNTIFS(t_user_room_list!$I:$I,'시험지 출력'!$B27,t_user_room_list!$C:$C,'시험지 출력'!E$22)),"")</f>
        <v/>
      </c>
      <c r="F27" s="59" t="str">
        <f>IFERROR(IF(COUNTIFS(t_user_room_list!$I:$I,'시험지 출력'!$B27,t_user_room_list!$C:$C,'시험지 출력'!F$22)=0,"",COUNTIFS(t_user_room_list!$I:$I,'시험지 출력'!$B27,t_user_room_list!$C:$C,'시험지 출력'!F$22)),"")</f>
        <v/>
      </c>
      <c r="G27" s="59" t="str">
        <f>IFERROR(IF(COUNTIFS(t_user_room_list!$I:$I,'시험지 출력'!$B27,t_user_room_list!$C:$C,'시험지 출력'!G$22)=0,"",COUNTIFS(t_user_room_list!$I:$I,'시험지 출력'!$B27,t_user_room_list!$C:$C,'시험지 출력'!G$22)),"")</f>
        <v/>
      </c>
      <c r="H27" s="59" t="str">
        <f>IFERROR(IF(COUNTIFS(t_user_room_list!$I:$I,'시험지 출력'!$B27,t_user_room_list!$C:$C,'시험지 출력'!H$22)=0,"",COUNTIFS(t_user_room_list!$I:$I,'시험지 출력'!$B27,t_user_room_list!$C:$C,'시험지 출력'!H$22)),"")</f>
        <v/>
      </c>
      <c r="I27" s="59" t="str">
        <f>IFERROR(IF(COUNTIFS(t_user_room_list!$I:$I,'시험지 출력'!$B27,t_user_room_list!$C:$C,'시험지 출력'!I$22)=0,"",COUNTIFS(t_user_room_list!$I:$I,'시험지 출력'!$B27,t_user_room_list!$C:$C,'시험지 출력'!I$22)),"")</f>
        <v/>
      </c>
      <c r="J27" s="57">
        <v>11</v>
      </c>
      <c r="K27" s="57">
        <v>11</v>
      </c>
      <c r="L27" s="57"/>
      <c r="M27" s="57"/>
      <c r="N27" s="57"/>
      <c r="O27" s="57"/>
      <c r="P27" s="57"/>
      <c r="Q27" s="57"/>
      <c r="R27" s="57"/>
      <c r="S27" s="57"/>
      <c r="T27" s="57"/>
      <c r="U27" s="57"/>
    </row>
    <row r="28" spans="1:21" s="60" customFormat="1" ht="17.25" x14ac:dyDescent="0.3">
      <c r="A28" s="57">
        <v>6</v>
      </c>
      <c r="B28" s="58" t="s">
        <v>1128</v>
      </c>
      <c r="C28" s="71">
        <f t="shared" si="2"/>
        <v>16</v>
      </c>
      <c r="D28" s="59">
        <f>IFERROR(IF(COUNTIFS(t_user_room_list!$I:$I,'시험지 출력'!$B28,t_user_room_list!$C:$C,'시험지 출력'!D$22)=0,"",COUNTIFS(t_user_room_list!$I:$I,'시험지 출력'!$B28,t_user_room_list!$C:$C,'시험지 출력'!D$22)),"")</f>
        <v>16</v>
      </c>
      <c r="E28" s="59" t="str">
        <f>IFERROR(IF(COUNTIFS(t_user_room_list!$I:$I,'시험지 출력'!$B28,t_user_room_list!$C:$C,'시험지 출력'!E$22)=0,"",COUNTIFS(t_user_room_list!$I:$I,'시험지 출력'!$B28,t_user_room_list!$C:$C,'시험지 출력'!E$22)),"")</f>
        <v/>
      </c>
      <c r="F28" s="59" t="str">
        <f>IFERROR(IF(COUNTIFS(t_user_room_list!$I:$I,'시험지 출력'!$B28,t_user_room_list!$C:$C,'시험지 출력'!F$22)=0,"",COUNTIFS(t_user_room_list!$I:$I,'시험지 출력'!$B28,t_user_room_list!$C:$C,'시험지 출력'!F$22)),"")</f>
        <v/>
      </c>
      <c r="G28" s="59" t="str">
        <f>IFERROR(IF(COUNTIFS(t_user_room_list!$I:$I,'시험지 출력'!$B28,t_user_room_list!$C:$C,'시험지 출력'!G$22)=0,"",COUNTIFS(t_user_room_list!$I:$I,'시험지 출력'!$B28,t_user_room_list!$C:$C,'시험지 출력'!G$22)),"")</f>
        <v/>
      </c>
      <c r="H28" s="59" t="str">
        <f>IFERROR(IF(COUNTIFS(t_user_room_list!$I:$I,'시험지 출력'!$B28,t_user_room_list!$C:$C,'시험지 출력'!H$22)=0,"",COUNTIFS(t_user_room_list!$I:$I,'시험지 출력'!$B28,t_user_room_list!$C:$C,'시험지 출력'!H$22)),"")</f>
        <v/>
      </c>
      <c r="I28" s="59" t="str">
        <f>IFERROR(IF(COUNTIFS(t_user_room_list!$I:$I,'시험지 출력'!$B28,t_user_room_list!$C:$C,'시험지 출력'!I$22)=0,"",COUNTIFS(t_user_room_list!$I:$I,'시험지 출력'!$B28,t_user_room_list!$C:$C,'시험지 출력'!I$22)),"")</f>
        <v/>
      </c>
      <c r="J28" s="57">
        <v>9</v>
      </c>
      <c r="K28" s="57">
        <v>9</v>
      </c>
      <c r="L28" s="57"/>
      <c r="M28" s="57"/>
      <c r="N28" s="57"/>
      <c r="O28" s="57"/>
      <c r="P28" s="57"/>
      <c r="Q28" s="57"/>
      <c r="R28" s="57"/>
      <c r="S28" s="57"/>
      <c r="T28" s="57"/>
      <c r="U28" s="57"/>
    </row>
    <row r="29" spans="1:21" s="60" customFormat="1" ht="17.25" x14ac:dyDescent="0.3">
      <c r="A29" s="57">
        <v>7</v>
      </c>
      <c r="B29" s="58" t="s">
        <v>1131</v>
      </c>
      <c r="C29" s="71">
        <f t="shared" si="2"/>
        <v>25</v>
      </c>
      <c r="D29" s="59" t="str">
        <f>IFERROR(IF(COUNTIFS(t_user_room_list!$I:$I,'시험지 출력'!$B29,t_user_room_list!$C:$C,'시험지 출력'!D$22)=0,"",COUNTIFS(t_user_room_list!$I:$I,'시험지 출력'!$B29,t_user_room_list!$C:$C,'시험지 출력'!D$22)),"")</f>
        <v/>
      </c>
      <c r="E29" s="59">
        <f>IFERROR(IF(COUNTIFS(t_user_room_list!$I:$I,'시험지 출력'!$B29,t_user_room_list!$C:$C,'시험지 출력'!E$22)=0,"",COUNTIFS(t_user_room_list!$I:$I,'시험지 출력'!$B29,t_user_room_list!$C:$C,'시험지 출력'!E$22)),"")</f>
        <v>25</v>
      </c>
      <c r="F29" s="59" t="str">
        <f>IFERROR(IF(COUNTIFS(t_user_room_list!$I:$I,'시험지 출력'!$B29,t_user_room_list!$C:$C,'시험지 출력'!F$22)=0,"",COUNTIFS(t_user_room_list!$I:$I,'시험지 출력'!$B29,t_user_room_list!$C:$C,'시험지 출력'!F$22)),"")</f>
        <v/>
      </c>
      <c r="G29" s="59" t="str">
        <f>IFERROR(IF(COUNTIFS(t_user_room_list!$I:$I,'시험지 출력'!$B29,t_user_room_list!$C:$C,'시험지 출력'!G$22)=0,"",COUNTIFS(t_user_room_list!$I:$I,'시험지 출력'!$B29,t_user_room_list!$C:$C,'시험지 출력'!G$22)),"")</f>
        <v/>
      </c>
      <c r="H29" s="59" t="str">
        <f>IFERROR(IF(COUNTIFS(t_user_room_list!$I:$I,'시험지 출력'!$B29,t_user_room_list!$C:$C,'시험지 출력'!H$22)=0,"",COUNTIFS(t_user_room_list!$I:$I,'시험지 출력'!$B29,t_user_room_list!$C:$C,'시험지 출력'!H$22)),"")</f>
        <v/>
      </c>
      <c r="I29" s="59" t="str">
        <f>IFERROR(IF(COUNTIFS(t_user_room_list!$I:$I,'시험지 출력'!$B29,t_user_room_list!$C:$C,'시험지 출력'!I$22)=0,"",COUNTIFS(t_user_room_list!$I:$I,'시험지 출력'!$B29,t_user_room_list!$C:$C,'시험지 출력'!I$22)),"")</f>
        <v/>
      </c>
      <c r="J29" s="57"/>
      <c r="K29" s="57"/>
      <c r="L29" s="57">
        <v>13</v>
      </c>
      <c r="M29" s="57">
        <v>14</v>
      </c>
      <c r="N29" s="57"/>
      <c r="O29" s="57"/>
      <c r="P29" s="57"/>
      <c r="Q29" s="57"/>
      <c r="R29" s="57"/>
      <c r="S29" s="57"/>
      <c r="T29" s="57"/>
      <c r="U29" s="57"/>
    </row>
    <row r="30" spans="1:21" s="60" customFormat="1" ht="17.25" x14ac:dyDescent="0.3">
      <c r="A30" s="57">
        <v>8</v>
      </c>
      <c r="B30" s="58" t="s">
        <v>1134</v>
      </c>
      <c r="C30" s="71">
        <f t="shared" si="2"/>
        <v>25</v>
      </c>
      <c r="D30" s="59" t="str">
        <f>IFERROR(IF(COUNTIFS(t_user_room_list!$I:$I,'시험지 출력'!$B30,t_user_room_list!$C:$C,'시험지 출력'!D$22)=0,"",COUNTIFS(t_user_room_list!$I:$I,'시험지 출력'!$B30,t_user_room_list!$C:$C,'시험지 출력'!D$22)),"")</f>
        <v/>
      </c>
      <c r="E30" s="59">
        <f>IFERROR(IF(COUNTIFS(t_user_room_list!$I:$I,'시험지 출력'!$B30,t_user_room_list!$C:$C,'시험지 출력'!E$22)=0,"",COUNTIFS(t_user_room_list!$I:$I,'시험지 출력'!$B30,t_user_room_list!$C:$C,'시험지 출력'!E$22)),"")</f>
        <v>25</v>
      </c>
      <c r="F30" s="59" t="str">
        <f>IFERROR(IF(COUNTIFS(t_user_room_list!$I:$I,'시험지 출력'!$B30,t_user_room_list!$C:$C,'시험지 출력'!F$22)=0,"",COUNTIFS(t_user_room_list!$I:$I,'시험지 출력'!$B30,t_user_room_list!$C:$C,'시험지 출력'!F$22)),"")</f>
        <v/>
      </c>
      <c r="G30" s="59" t="str">
        <f>IFERROR(IF(COUNTIFS(t_user_room_list!$I:$I,'시험지 출력'!$B30,t_user_room_list!$C:$C,'시험지 출력'!G$22)=0,"",COUNTIFS(t_user_room_list!$I:$I,'시험지 출력'!$B30,t_user_room_list!$C:$C,'시험지 출력'!G$22)),"")</f>
        <v/>
      </c>
      <c r="H30" s="59" t="str">
        <f>IFERROR(IF(COUNTIFS(t_user_room_list!$I:$I,'시험지 출력'!$B30,t_user_room_list!$C:$C,'시험지 출력'!H$22)=0,"",COUNTIFS(t_user_room_list!$I:$I,'시험지 출력'!$B30,t_user_room_list!$C:$C,'시험지 출력'!H$22)),"")</f>
        <v/>
      </c>
      <c r="I30" s="59" t="str">
        <f>IFERROR(IF(COUNTIFS(t_user_room_list!$I:$I,'시험지 출력'!$B30,t_user_room_list!$C:$C,'시험지 출력'!I$22)=0,"",COUNTIFS(t_user_room_list!$I:$I,'시험지 출력'!$B30,t_user_room_list!$C:$C,'시험지 출력'!I$22)),"")</f>
        <v/>
      </c>
      <c r="J30" s="57"/>
      <c r="K30" s="57"/>
      <c r="L30" s="57">
        <v>13</v>
      </c>
      <c r="M30" s="57">
        <v>14</v>
      </c>
      <c r="N30" s="57"/>
      <c r="O30" s="57"/>
      <c r="P30" s="57"/>
      <c r="Q30" s="57"/>
      <c r="R30" s="57"/>
      <c r="S30" s="57"/>
      <c r="T30" s="57"/>
      <c r="U30" s="57"/>
    </row>
    <row r="31" spans="1:21" s="60" customFormat="1" ht="17.25" x14ac:dyDescent="0.3">
      <c r="A31" s="57">
        <v>9</v>
      </c>
      <c r="B31" s="58" t="s">
        <v>1137</v>
      </c>
      <c r="C31" s="71">
        <f t="shared" si="2"/>
        <v>25</v>
      </c>
      <c r="D31" s="59" t="str">
        <f>IFERROR(IF(COUNTIFS(t_user_room_list!$I:$I,'시험지 출력'!$B31,t_user_room_list!$C:$C,'시험지 출력'!D$22)=0,"",COUNTIFS(t_user_room_list!$I:$I,'시험지 출력'!$B31,t_user_room_list!$C:$C,'시험지 출력'!D$22)),"")</f>
        <v/>
      </c>
      <c r="E31" s="59">
        <f>IFERROR(IF(COUNTIFS(t_user_room_list!$I:$I,'시험지 출력'!$B31,t_user_room_list!$C:$C,'시험지 출력'!E$22)=0,"",COUNTIFS(t_user_room_list!$I:$I,'시험지 출력'!$B31,t_user_room_list!$C:$C,'시험지 출력'!E$22)),"")</f>
        <v>25</v>
      </c>
      <c r="F31" s="59" t="str">
        <f>IFERROR(IF(COUNTIFS(t_user_room_list!$I:$I,'시험지 출력'!$B31,t_user_room_list!$C:$C,'시험지 출력'!F$22)=0,"",COUNTIFS(t_user_room_list!$I:$I,'시험지 출력'!$B31,t_user_room_list!$C:$C,'시험지 출력'!F$22)),"")</f>
        <v/>
      </c>
      <c r="G31" s="59" t="str">
        <f>IFERROR(IF(COUNTIFS(t_user_room_list!$I:$I,'시험지 출력'!$B31,t_user_room_list!$C:$C,'시험지 출력'!G$22)=0,"",COUNTIFS(t_user_room_list!$I:$I,'시험지 출력'!$B31,t_user_room_list!$C:$C,'시험지 출력'!G$22)),"")</f>
        <v/>
      </c>
      <c r="H31" s="59" t="str">
        <f>IFERROR(IF(COUNTIFS(t_user_room_list!$I:$I,'시험지 출력'!$B31,t_user_room_list!$C:$C,'시험지 출력'!H$22)=0,"",COUNTIFS(t_user_room_list!$I:$I,'시험지 출력'!$B31,t_user_room_list!$C:$C,'시험지 출력'!H$22)),"")</f>
        <v/>
      </c>
      <c r="I31" s="59" t="str">
        <f>IFERROR(IF(COUNTIFS(t_user_room_list!$I:$I,'시험지 출력'!$B31,t_user_room_list!$C:$C,'시험지 출력'!I$22)=0,"",COUNTIFS(t_user_room_list!$I:$I,'시험지 출력'!$B31,t_user_room_list!$C:$C,'시험지 출력'!I$22)),"")</f>
        <v/>
      </c>
      <c r="J31" s="57"/>
      <c r="K31" s="57"/>
      <c r="L31" s="57">
        <v>13</v>
      </c>
      <c r="M31" s="57">
        <v>14</v>
      </c>
      <c r="N31" s="57"/>
      <c r="O31" s="57"/>
      <c r="P31" s="57"/>
      <c r="Q31" s="57"/>
      <c r="R31" s="57"/>
      <c r="S31" s="57"/>
      <c r="T31" s="57"/>
      <c r="U31" s="57"/>
    </row>
    <row r="32" spans="1:21" s="60" customFormat="1" ht="17.25" x14ac:dyDescent="0.3">
      <c r="A32" s="57">
        <v>10</v>
      </c>
      <c r="B32" s="58" t="s">
        <v>1140</v>
      </c>
      <c r="C32" s="71">
        <f t="shared" si="2"/>
        <v>22</v>
      </c>
      <c r="D32" s="59" t="str">
        <f>IFERROR(IF(COUNTIFS(t_user_room_list!$I:$I,'시험지 출력'!$B32,t_user_room_list!$C:$C,'시험지 출력'!D$22)=0,"",COUNTIFS(t_user_room_list!$I:$I,'시험지 출력'!$B32,t_user_room_list!$C:$C,'시험지 출력'!D$22)),"")</f>
        <v/>
      </c>
      <c r="E32" s="59" t="str">
        <f>IFERROR(IF(COUNTIFS(t_user_room_list!$I:$I,'시험지 출력'!$B32,t_user_room_list!$C:$C,'시험지 출력'!E$22)=0,"",COUNTIFS(t_user_room_list!$I:$I,'시험지 출력'!$B32,t_user_room_list!$C:$C,'시험지 출력'!E$22)),"")</f>
        <v/>
      </c>
      <c r="F32" s="59" t="str">
        <f>IFERROR(IF(COUNTIFS(t_user_room_list!$I:$I,'시험지 출력'!$B32,t_user_room_list!$C:$C,'시험지 출력'!F$22)=0,"",COUNTIFS(t_user_room_list!$I:$I,'시험지 출력'!$B32,t_user_room_list!$C:$C,'시험지 출력'!F$22)),"")</f>
        <v/>
      </c>
      <c r="G32" s="59">
        <f>IFERROR(IF(COUNTIFS(t_user_room_list!$I:$I,'시험지 출력'!$B32,t_user_room_list!$C:$C,'시험지 출력'!G$22)=0,"",COUNTIFS(t_user_room_list!$I:$I,'시험지 출력'!$B32,t_user_room_list!$C:$C,'시험지 출력'!G$22)),"")</f>
        <v>22</v>
      </c>
      <c r="H32" s="59" t="str">
        <f>IFERROR(IF(COUNTIFS(t_user_room_list!$I:$I,'시험지 출력'!$B32,t_user_room_list!$C:$C,'시험지 출력'!H$22)=0,"",COUNTIFS(t_user_room_list!$I:$I,'시험지 출력'!$B32,t_user_room_list!$C:$C,'시험지 출력'!H$22)),"")</f>
        <v/>
      </c>
      <c r="I32" s="59" t="str">
        <f>IFERROR(IF(COUNTIFS(t_user_room_list!$I:$I,'시험지 출력'!$B32,t_user_room_list!$C:$C,'시험지 출력'!I$22)=0,"",COUNTIFS(t_user_room_list!$I:$I,'시험지 출력'!$B32,t_user_room_list!$C:$C,'시험지 출력'!I$22)),"")</f>
        <v/>
      </c>
      <c r="J32" s="57"/>
      <c r="K32" s="57"/>
      <c r="L32" s="57"/>
      <c r="M32" s="57"/>
      <c r="N32" s="57"/>
      <c r="O32" s="57"/>
      <c r="P32" s="57">
        <v>12</v>
      </c>
      <c r="Q32" s="57">
        <v>12</v>
      </c>
      <c r="R32" s="57"/>
      <c r="S32" s="57"/>
      <c r="T32" s="57"/>
      <c r="U32" s="57"/>
    </row>
    <row r="33" spans="1:21" s="60" customFormat="1" ht="17.25" x14ac:dyDescent="0.3">
      <c r="A33" s="57">
        <v>11</v>
      </c>
      <c r="B33" s="58" t="s">
        <v>1143</v>
      </c>
      <c r="C33" s="71">
        <f t="shared" si="2"/>
        <v>23</v>
      </c>
      <c r="D33" s="59" t="str">
        <f>IFERROR(IF(COUNTIFS(t_user_room_list!$I:$I,'시험지 출력'!$B33,t_user_room_list!$C:$C,'시험지 출력'!D$22)=0,"",COUNTIFS(t_user_room_list!$I:$I,'시험지 출력'!$B33,t_user_room_list!$C:$C,'시험지 출력'!D$22)),"")</f>
        <v/>
      </c>
      <c r="E33" s="59" t="str">
        <f>IFERROR(IF(COUNTIFS(t_user_room_list!$I:$I,'시험지 출력'!$B33,t_user_room_list!$C:$C,'시험지 출력'!E$22)=0,"",COUNTIFS(t_user_room_list!$I:$I,'시험지 출력'!$B33,t_user_room_list!$C:$C,'시험지 출력'!E$22)),"")</f>
        <v/>
      </c>
      <c r="F33" s="59" t="str">
        <f>IFERROR(IF(COUNTIFS(t_user_room_list!$I:$I,'시험지 출력'!$B33,t_user_room_list!$C:$C,'시험지 출력'!F$22)=0,"",COUNTIFS(t_user_room_list!$I:$I,'시험지 출력'!$B33,t_user_room_list!$C:$C,'시험지 출력'!F$22)),"")</f>
        <v/>
      </c>
      <c r="G33" s="59">
        <f>IFERROR(IF(COUNTIFS(t_user_room_list!$I:$I,'시험지 출력'!$B33,t_user_room_list!$C:$C,'시험지 출력'!G$22)=0,"",COUNTIFS(t_user_room_list!$I:$I,'시험지 출력'!$B33,t_user_room_list!$C:$C,'시험지 출력'!G$22)),"")</f>
        <v>23</v>
      </c>
      <c r="H33" s="59" t="str">
        <f>IFERROR(IF(COUNTIFS(t_user_room_list!$I:$I,'시험지 출력'!$B33,t_user_room_list!$C:$C,'시험지 출력'!H$22)=0,"",COUNTIFS(t_user_room_list!$I:$I,'시험지 출력'!$B33,t_user_room_list!$C:$C,'시험지 출력'!H$22)),"")</f>
        <v/>
      </c>
      <c r="I33" s="59" t="str">
        <f>IFERROR(IF(COUNTIFS(t_user_room_list!$I:$I,'시험지 출력'!$B33,t_user_room_list!$C:$C,'시험지 출력'!I$22)=0,"",COUNTIFS(t_user_room_list!$I:$I,'시험지 출력'!$B33,t_user_room_list!$C:$C,'시험지 출력'!I$22)),"")</f>
        <v/>
      </c>
      <c r="J33" s="57"/>
      <c r="K33" s="57"/>
      <c r="L33" s="57"/>
      <c r="M33" s="57"/>
      <c r="N33" s="57"/>
      <c r="O33" s="57"/>
      <c r="P33" s="57">
        <v>12</v>
      </c>
      <c r="Q33" s="57">
        <v>13</v>
      </c>
      <c r="R33" s="57"/>
      <c r="S33" s="57"/>
      <c r="T33" s="57"/>
      <c r="U33" s="57"/>
    </row>
    <row r="34" spans="1:21" s="60" customFormat="1" ht="17.25" x14ac:dyDescent="0.3">
      <c r="A34" s="57">
        <v>12</v>
      </c>
      <c r="B34" s="58" t="s">
        <v>1146</v>
      </c>
      <c r="C34" s="71">
        <f t="shared" si="2"/>
        <v>18</v>
      </c>
      <c r="D34" s="59" t="str">
        <f>IFERROR(IF(COUNTIFS(t_user_room_list!$I:$I,'시험지 출력'!$B34,t_user_room_list!$C:$C,'시험지 출력'!D$22)=0,"",COUNTIFS(t_user_room_list!$I:$I,'시험지 출력'!$B34,t_user_room_list!$C:$C,'시험지 출력'!D$22)),"")</f>
        <v/>
      </c>
      <c r="E34" s="59" t="str">
        <f>IFERROR(IF(COUNTIFS(t_user_room_list!$I:$I,'시험지 출력'!$B34,t_user_room_list!$C:$C,'시험지 출력'!E$22)=0,"",COUNTIFS(t_user_room_list!$I:$I,'시험지 출력'!$B34,t_user_room_list!$C:$C,'시험지 출력'!E$22)),"")</f>
        <v/>
      </c>
      <c r="F34" s="59">
        <f>IFERROR(IF(COUNTIFS(t_user_room_list!$I:$I,'시험지 출력'!$B34,t_user_room_list!$C:$C,'시험지 출력'!F$22)=0,"",COUNTIFS(t_user_room_list!$I:$I,'시험지 출력'!$B34,t_user_room_list!$C:$C,'시험지 출력'!F$22)),"")</f>
        <v>18</v>
      </c>
      <c r="G34" s="59" t="str">
        <f>IFERROR(IF(COUNTIFS(t_user_room_list!$I:$I,'시험지 출력'!$B34,t_user_room_list!$C:$C,'시험지 출력'!G$22)=0,"",COUNTIFS(t_user_room_list!$I:$I,'시험지 출력'!$B34,t_user_room_list!$C:$C,'시험지 출력'!G$22)),"")</f>
        <v/>
      </c>
      <c r="H34" s="59" t="str">
        <f>IFERROR(IF(COUNTIFS(t_user_room_list!$I:$I,'시험지 출력'!$B34,t_user_room_list!$C:$C,'시험지 출력'!H$22)=0,"",COUNTIFS(t_user_room_list!$I:$I,'시험지 출력'!$B34,t_user_room_list!$C:$C,'시험지 출력'!H$22)),"")</f>
        <v/>
      </c>
      <c r="I34" s="59" t="str">
        <f>IFERROR(IF(COUNTIFS(t_user_room_list!$I:$I,'시험지 출력'!$B34,t_user_room_list!$C:$C,'시험지 출력'!I$22)=0,"",COUNTIFS(t_user_room_list!$I:$I,'시험지 출력'!$B34,t_user_room_list!$C:$C,'시험지 출력'!I$22)),"")</f>
        <v/>
      </c>
      <c r="J34" s="57"/>
      <c r="K34" s="57"/>
      <c r="L34" s="57"/>
      <c r="M34" s="57"/>
      <c r="N34" s="57">
        <v>10</v>
      </c>
      <c r="O34" s="57">
        <v>10</v>
      </c>
      <c r="P34" s="57"/>
      <c r="Q34" s="57"/>
      <c r="R34" s="57"/>
      <c r="S34" s="57"/>
      <c r="T34" s="57"/>
      <c r="U34" s="57"/>
    </row>
    <row r="35" spans="1:21" s="60" customFormat="1" ht="17.25" x14ac:dyDescent="0.3">
      <c r="A35" s="57">
        <v>13</v>
      </c>
      <c r="B35" s="58" t="s">
        <v>1149</v>
      </c>
      <c r="C35" s="71">
        <f t="shared" si="2"/>
        <v>19</v>
      </c>
      <c r="D35" s="59" t="str">
        <f>IFERROR(IF(COUNTIFS(t_user_room_list!$I:$I,'시험지 출력'!$B35,t_user_room_list!$C:$C,'시험지 출력'!D$22)=0,"",COUNTIFS(t_user_room_list!$I:$I,'시험지 출력'!$B35,t_user_room_list!$C:$C,'시험지 출력'!D$22)),"")</f>
        <v/>
      </c>
      <c r="E35" s="59" t="str">
        <f>IFERROR(IF(COUNTIFS(t_user_room_list!$I:$I,'시험지 출력'!$B35,t_user_room_list!$C:$C,'시험지 출력'!E$22)=0,"",COUNTIFS(t_user_room_list!$I:$I,'시험지 출력'!$B35,t_user_room_list!$C:$C,'시험지 출력'!E$22)),"")</f>
        <v/>
      </c>
      <c r="F35" s="59">
        <f>IFERROR(IF(COUNTIFS(t_user_room_list!$I:$I,'시험지 출력'!$B35,t_user_room_list!$C:$C,'시험지 출력'!F$22)=0,"",COUNTIFS(t_user_room_list!$I:$I,'시험지 출력'!$B35,t_user_room_list!$C:$C,'시험지 출력'!F$22)),"")</f>
        <v>19</v>
      </c>
      <c r="G35" s="59" t="str">
        <f>IFERROR(IF(COUNTIFS(t_user_room_list!$I:$I,'시험지 출력'!$B35,t_user_room_list!$C:$C,'시험지 출력'!G$22)=0,"",COUNTIFS(t_user_room_list!$I:$I,'시험지 출력'!$B35,t_user_room_list!$C:$C,'시험지 출력'!G$22)),"")</f>
        <v/>
      </c>
      <c r="H35" s="59" t="str">
        <f>IFERROR(IF(COUNTIFS(t_user_room_list!$I:$I,'시험지 출력'!$B35,t_user_room_list!$C:$C,'시험지 출력'!H$22)=0,"",COUNTIFS(t_user_room_list!$I:$I,'시험지 출력'!$B35,t_user_room_list!$C:$C,'시험지 출력'!H$22)),"")</f>
        <v/>
      </c>
      <c r="I35" s="59" t="str">
        <f>IFERROR(IF(COUNTIFS(t_user_room_list!$I:$I,'시험지 출력'!$B35,t_user_room_list!$C:$C,'시험지 출력'!I$22)=0,"",COUNTIFS(t_user_room_list!$I:$I,'시험지 출력'!$B35,t_user_room_list!$C:$C,'시험지 출력'!I$22)),"")</f>
        <v/>
      </c>
      <c r="J35" s="57"/>
      <c r="K35" s="57"/>
      <c r="L35" s="57"/>
      <c r="M35" s="57"/>
      <c r="N35" s="57">
        <v>11</v>
      </c>
      <c r="O35" s="57">
        <v>10</v>
      </c>
      <c r="P35" s="57"/>
      <c r="Q35" s="57"/>
      <c r="R35" s="57"/>
      <c r="S35" s="57"/>
      <c r="T35" s="57"/>
      <c r="U35" s="57"/>
    </row>
    <row r="36" spans="1:21" s="60" customFormat="1" ht="17.25" x14ac:dyDescent="0.3">
      <c r="A36" s="57">
        <v>14</v>
      </c>
      <c r="B36" s="58" t="s">
        <v>1152</v>
      </c>
      <c r="C36" s="71">
        <f t="shared" si="2"/>
        <v>18</v>
      </c>
      <c r="D36" s="59" t="str">
        <f>IFERROR(IF(COUNTIFS(t_user_room_list!$I:$I,'시험지 출력'!$B36,t_user_room_list!$C:$C,'시험지 출력'!D$22)=0,"",COUNTIFS(t_user_room_list!$I:$I,'시험지 출력'!$B36,t_user_room_list!$C:$C,'시험지 출력'!D$22)),"")</f>
        <v/>
      </c>
      <c r="E36" s="59" t="str">
        <f>IFERROR(IF(COUNTIFS(t_user_room_list!$I:$I,'시험지 출력'!$B36,t_user_room_list!$C:$C,'시험지 출력'!E$22)=0,"",COUNTIFS(t_user_room_list!$I:$I,'시험지 출력'!$B36,t_user_room_list!$C:$C,'시험지 출력'!E$22)),"")</f>
        <v/>
      </c>
      <c r="F36" s="59">
        <f>IFERROR(IF(COUNTIFS(t_user_room_list!$I:$I,'시험지 출력'!$B36,t_user_room_list!$C:$C,'시험지 출력'!F$22)=0,"",COUNTIFS(t_user_room_list!$I:$I,'시험지 출력'!$B36,t_user_room_list!$C:$C,'시험지 출력'!F$22)),"")</f>
        <v>18</v>
      </c>
      <c r="G36" s="59" t="str">
        <f>IFERROR(IF(COUNTIFS(t_user_room_list!$I:$I,'시험지 출력'!$B36,t_user_room_list!$C:$C,'시험지 출력'!G$22)=0,"",COUNTIFS(t_user_room_list!$I:$I,'시험지 출력'!$B36,t_user_room_list!$C:$C,'시험지 출력'!G$22)),"")</f>
        <v/>
      </c>
      <c r="H36" s="59" t="str">
        <f>IFERROR(IF(COUNTIFS(t_user_room_list!$I:$I,'시험지 출력'!$B36,t_user_room_list!$C:$C,'시험지 출력'!H$22)=0,"",COUNTIFS(t_user_room_list!$I:$I,'시험지 출력'!$B36,t_user_room_list!$C:$C,'시험지 출력'!H$22)),"")</f>
        <v/>
      </c>
      <c r="I36" s="59" t="str">
        <f>IFERROR(IF(COUNTIFS(t_user_room_list!$I:$I,'시험지 출력'!$B36,t_user_room_list!$C:$C,'시험지 출력'!I$22)=0,"",COUNTIFS(t_user_room_list!$I:$I,'시험지 출력'!$B36,t_user_room_list!$C:$C,'시험지 출력'!I$22)),"")</f>
        <v/>
      </c>
      <c r="J36" s="57"/>
      <c r="K36" s="57"/>
      <c r="L36" s="57"/>
      <c r="M36" s="57"/>
      <c r="N36" s="57">
        <v>10</v>
      </c>
      <c r="O36" s="57">
        <v>10</v>
      </c>
      <c r="P36" s="57"/>
      <c r="Q36" s="57"/>
      <c r="R36" s="57"/>
      <c r="S36" s="57"/>
      <c r="T36" s="57"/>
      <c r="U36" s="57"/>
    </row>
    <row r="37" spans="1:21" s="60" customFormat="1" ht="17.25" x14ac:dyDescent="0.3">
      <c r="A37" s="57">
        <v>15</v>
      </c>
      <c r="B37" s="58" t="s">
        <v>1155</v>
      </c>
      <c r="C37" s="71">
        <f t="shared" si="2"/>
        <v>20</v>
      </c>
      <c r="D37" s="59" t="str">
        <f>IFERROR(IF(COUNTIFS(t_user_room_list!$I:$I,'시험지 출력'!$B37,t_user_room_list!$C:$C,'시험지 출력'!D$22)=0,"",COUNTIFS(t_user_room_list!$I:$I,'시험지 출력'!$B37,t_user_room_list!$C:$C,'시험지 출력'!D$22)),"")</f>
        <v/>
      </c>
      <c r="E37" s="59" t="str">
        <f>IFERROR(IF(COUNTIFS(t_user_room_list!$I:$I,'시험지 출력'!$B37,t_user_room_list!$C:$C,'시험지 출력'!E$22)=0,"",COUNTIFS(t_user_room_list!$I:$I,'시험지 출력'!$B37,t_user_room_list!$C:$C,'시험지 출력'!E$22)),"")</f>
        <v/>
      </c>
      <c r="F37" s="59">
        <f>IFERROR(IF(COUNTIFS(t_user_room_list!$I:$I,'시험지 출력'!$B37,t_user_room_list!$C:$C,'시험지 출력'!F$22)=0,"",COUNTIFS(t_user_room_list!$I:$I,'시험지 출력'!$B37,t_user_room_list!$C:$C,'시험지 출력'!F$22)),"")</f>
        <v>20</v>
      </c>
      <c r="G37" s="59" t="str">
        <f>IFERROR(IF(COUNTIFS(t_user_room_list!$I:$I,'시험지 출력'!$B37,t_user_room_list!$C:$C,'시험지 출력'!G$22)=0,"",COUNTIFS(t_user_room_list!$I:$I,'시험지 출력'!$B37,t_user_room_list!$C:$C,'시험지 출력'!G$22)),"")</f>
        <v/>
      </c>
      <c r="H37" s="59" t="str">
        <f>IFERROR(IF(COUNTIFS(t_user_room_list!$I:$I,'시험지 출력'!$B37,t_user_room_list!$C:$C,'시험지 출력'!H$22)=0,"",COUNTIFS(t_user_room_list!$I:$I,'시험지 출력'!$B37,t_user_room_list!$C:$C,'시험지 출력'!H$22)),"")</f>
        <v/>
      </c>
      <c r="I37" s="59" t="str">
        <f>IFERROR(IF(COUNTIFS(t_user_room_list!$I:$I,'시험지 출력'!$B37,t_user_room_list!$C:$C,'시험지 출력'!I$22)=0,"",COUNTIFS(t_user_room_list!$I:$I,'시험지 출력'!$B37,t_user_room_list!$C:$C,'시험지 출력'!I$22)),"")</f>
        <v/>
      </c>
      <c r="J37" s="57"/>
      <c r="K37" s="57"/>
      <c r="L37" s="57"/>
      <c r="M37" s="57"/>
      <c r="N37" s="57">
        <v>11</v>
      </c>
      <c r="O37" s="57">
        <v>11</v>
      </c>
      <c r="P37" s="57"/>
      <c r="Q37" s="57"/>
      <c r="R37" s="57"/>
      <c r="S37" s="57"/>
      <c r="T37" s="57"/>
      <c r="U37" s="57"/>
    </row>
    <row r="38" spans="1:21" s="60" customFormat="1" ht="17.25" x14ac:dyDescent="0.3">
      <c r="A38" s="57">
        <v>16</v>
      </c>
      <c r="B38" s="58" t="s">
        <v>1158</v>
      </c>
      <c r="C38" s="71">
        <f t="shared" si="2"/>
        <v>20</v>
      </c>
      <c r="D38" s="59" t="str">
        <f>IFERROR(IF(COUNTIFS(t_user_room_list!$I:$I,'시험지 출력'!$B38,t_user_room_list!$C:$C,'시험지 출력'!D$22)=0,"",COUNTIFS(t_user_room_list!$I:$I,'시험지 출력'!$B38,t_user_room_list!$C:$C,'시험지 출력'!D$22)),"")</f>
        <v/>
      </c>
      <c r="E38" s="59" t="str">
        <f>IFERROR(IF(COUNTIFS(t_user_room_list!$I:$I,'시험지 출력'!$B38,t_user_room_list!$C:$C,'시험지 출력'!E$22)=0,"",COUNTIFS(t_user_room_list!$I:$I,'시험지 출력'!$B38,t_user_room_list!$C:$C,'시험지 출력'!E$22)),"")</f>
        <v/>
      </c>
      <c r="F38" s="59">
        <f>IFERROR(IF(COUNTIFS(t_user_room_list!$I:$I,'시험지 출력'!$B38,t_user_room_list!$C:$C,'시험지 출력'!F$22)=0,"",COUNTIFS(t_user_room_list!$I:$I,'시험지 출력'!$B38,t_user_room_list!$C:$C,'시험지 출력'!F$22)),"")</f>
        <v>20</v>
      </c>
      <c r="G38" s="59" t="str">
        <f>IFERROR(IF(COUNTIFS(t_user_room_list!$I:$I,'시험지 출력'!$B38,t_user_room_list!$C:$C,'시험지 출력'!G$22)=0,"",COUNTIFS(t_user_room_list!$I:$I,'시험지 출력'!$B38,t_user_room_list!$C:$C,'시험지 출력'!G$22)),"")</f>
        <v/>
      </c>
      <c r="H38" s="59" t="str">
        <f>IFERROR(IF(COUNTIFS(t_user_room_list!$I:$I,'시험지 출력'!$B38,t_user_room_list!$C:$C,'시험지 출력'!H$22)=0,"",COUNTIFS(t_user_room_list!$I:$I,'시험지 출력'!$B38,t_user_room_list!$C:$C,'시험지 출력'!H$22)),"")</f>
        <v/>
      </c>
      <c r="I38" s="59" t="str">
        <f>IFERROR(IF(COUNTIFS(t_user_room_list!$I:$I,'시험지 출력'!$B38,t_user_room_list!$C:$C,'시험지 출력'!I$22)=0,"",COUNTIFS(t_user_room_list!$I:$I,'시험지 출력'!$B38,t_user_room_list!$C:$C,'시험지 출력'!I$22)),"")</f>
        <v/>
      </c>
      <c r="J38" s="57"/>
      <c r="K38" s="57"/>
      <c r="L38" s="57"/>
      <c r="M38" s="57"/>
      <c r="N38" s="57">
        <v>11</v>
      </c>
      <c r="O38" s="57">
        <v>11</v>
      </c>
      <c r="P38" s="57"/>
      <c r="Q38" s="57"/>
      <c r="R38" s="57"/>
      <c r="S38" s="57"/>
      <c r="T38" s="57"/>
      <c r="U38" s="57"/>
    </row>
    <row r="39" spans="1:21" s="60" customFormat="1" ht="17.25" x14ac:dyDescent="0.3">
      <c r="A39" s="57">
        <v>17</v>
      </c>
      <c r="B39" s="58" t="s">
        <v>1161</v>
      </c>
      <c r="C39" s="71">
        <f t="shared" si="2"/>
        <v>12</v>
      </c>
      <c r="D39" s="59" t="str">
        <f>IFERROR(IF(COUNTIFS(t_user_room_list!$I:$I,'시험지 출력'!$B39,t_user_room_list!$C:$C,'시험지 출력'!D$22)=0,"",COUNTIFS(t_user_room_list!$I:$I,'시험지 출력'!$B39,t_user_room_list!$C:$C,'시험지 출력'!D$22)),"")</f>
        <v/>
      </c>
      <c r="E39" s="59" t="str">
        <f>IFERROR(IF(COUNTIFS(t_user_room_list!$I:$I,'시험지 출력'!$B39,t_user_room_list!$C:$C,'시험지 출력'!E$22)=0,"",COUNTIFS(t_user_room_list!$I:$I,'시험지 출력'!$B39,t_user_room_list!$C:$C,'시험지 출력'!E$22)),"")</f>
        <v/>
      </c>
      <c r="F39" s="59" t="str">
        <f>IFERROR(IF(COUNTIFS(t_user_room_list!$I:$I,'시험지 출력'!$B39,t_user_room_list!$C:$C,'시험지 출력'!F$22)=0,"",COUNTIFS(t_user_room_list!$I:$I,'시험지 출력'!$B39,t_user_room_list!$C:$C,'시험지 출력'!F$22)),"")</f>
        <v/>
      </c>
      <c r="G39" s="59" t="str">
        <f>IFERROR(IF(COUNTIFS(t_user_room_list!$I:$I,'시험지 출력'!$B39,t_user_room_list!$C:$C,'시험지 출력'!G$22)=0,"",COUNTIFS(t_user_room_list!$I:$I,'시험지 출력'!$B39,t_user_room_list!$C:$C,'시험지 출력'!G$22)),"")</f>
        <v/>
      </c>
      <c r="H39" s="59">
        <f>IFERROR(IF(COUNTIFS(t_user_room_list!$I:$I,'시험지 출력'!$B39,t_user_room_list!$C:$C,'시험지 출력'!H$22)=0,"",COUNTIFS(t_user_room_list!$I:$I,'시험지 출력'!$B39,t_user_room_list!$C:$C,'시험지 출력'!H$22)),"")</f>
        <v>12</v>
      </c>
      <c r="I39" s="59" t="str">
        <f>IFERROR(IF(COUNTIFS(t_user_room_list!$I:$I,'시험지 출력'!$B39,t_user_room_list!$C:$C,'시험지 출력'!I$22)=0,"",COUNTIFS(t_user_room_list!$I:$I,'시험지 출력'!$B39,t_user_room_list!$C:$C,'시험지 출력'!I$22)),"")</f>
        <v/>
      </c>
      <c r="J39" s="57"/>
      <c r="K39" s="57"/>
      <c r="L39" s="57"/>
      <c r="M39" s="57"/>
      <c r="N39" s="57"/>
      <c r="O39" s="57"/>
      <c r="P39" s="57"/>
      <c r="Q39" s="57"/>
      <c r="R39" s="57">
        <v>7</v>
      </c>
      <c r="S39" s="57">
        <v>7</v>
      </c>
      <c r="T39" s="57"/>
      <c r="U39" s="57"/>
    </row>
    <row r="40" spans="1:21" s="60" customFormat="1" ht="17.25" x14ac:dyDescent="0.3">
      <c r="A40" s="57">
        <v>18</v>
      </c>
      <c r="B40" s="58" t="s">
        <v>1164</v>
      </c>
      <c r="C40" s="71">
        <f t="shared" si="2"/>
        <v>20</v>
      </c>
      <c r="D40" s="59" t="str">
        <f>IFERROR(IF(COUNTIFS(t_user_room_list!$I:$I,'시험지 출력'!$B40,t_user_room_list!$C:$C,'시험지 출력'!D$22)=0,"",COUNTIFS(t_user_room_list!$I:$I,'시험지 출력'!$B40,t_user_room_list!$C:$C,'시험지 출력'!D$22)),"")</f>
        <v/>
      </c>
      <c r="E40" s="59" t="str">
        <f>IFERROR(IF(COUNTIFS(t_user_room_list!$I:$I,'시험지 출력'!$B40,t_user_room_list!$C:$C,'시험지 출력'!E$22)=0,"",COUNTIFS(t_user_room_list!$I:$I,'시험지 출력'!$B40,t_user_room_list!$C:$C,'시험지 출력'!E$22)),"")</f>
        <v/>
      </c>
      <c r="F40" s="59" t="str">
        <f>IFERROR(IF(COUNTIFS(t_user_room_list!$I:$I,'시험지 출력'!$B40,t_user_room_list!$C:$C,'시험지 출력'!F$22)=0,"",COUNTIFS(t_user_room_list!$I:$I,'시험지 출력'!$B40,t_user_room_list!$C:$C,'시험지 출력'!F$22)),"")</f>
        <v/>
      </c>
      <c r="G40" s="59">
        <f>IFERROR(IF(COUNTIFS(t_user_room_list!$I:$I,'시험지 출력'!$B40,t_user_room_list!$C:$C,'시험지 출력'!G$22)=0,"",COUNTIFS(t_user_room_list!$I:$I,'시험지 출력'!$B40,t_user_room_list!$C:$C,'시험지 출력'!G$22)),"")</f>
        <v>20</v>
      </c>
      <c r="H40" s="59" t="str">
        <f>IFERROR(IF(COUNTIFS(t_user_room_list!$I:$I,'시험지 출력'!$B40,t_user_room_list!$C:$C,'시험지 출력'!H$22)=0,"",COUNTIFS(t_user_room_list!$I:$I,'시험지 출력'!$B40,t_user_room_list!$C:$C,'시험지 출력'!H$22)),"")</f>
        <v/>
      </c>
      <c r="I40" s="59" t="str">
        <f>IFERROR(IF(COUNTIFS(t_user_room_list!$I:$I,'시험지 출력'!$B40,t_user_room_list!$C:$C,'시험지 출력'!I$22)=0,"",COUNTIFS(t_user_room_list!$I:$I,'시험지 출력'!$B40,t_user_room_list!$C:$C,'시험지 출력'!I$22)),"")</f>
        <v/>
      </c>
      <c r="J40" s="57"/>
      <c r="K40" s="57"/>
      <c r="L40" s="57"/>
      <c r="M40" s="57"/>
      <c r="N40" s="57"/>
      <c r="O40" s="57"/>
      <c r="P40" s="57">
        <v>11</v>
      </c>
      <c r="Q40" s="57">
        <v>11</v>
      </c>
      <c r="R40" s="57"/>
      <c r="S40" s="57"/>
      <c r="T40" s="57"/>
      <c r="U40" s="57"/>
    </row>
    <row r="41" spans="1:21" s="60" customFormat="1" ht="17.25" x14ac:dyDescent="0.3">
      <c r="A41" s="57">
        <v>19</v>
      </c>
      <c r="B41" s="58" t="s">
        <v>1167</v>
      </c>
      <c r="C41" s="71">
        <f t="shared" si="2"/>
        <v>20</v>
      </c>
      <c r="D41" s="59" t="str">
        <f>IFERROR(IF(COUNTIFS(t_user_room_list!$I:$I,'시험지 출력'!$B41,t_user_room_list!$C:$C,'시험지 출력'!D$22)=0,"",COUNTIFS(t_user_room_list!$I:$I,'시험지 출력'!$B41,t_user_room_list!$C:$C,'시험지 출력'!D$22)),"")</f>
        <v/>
      </c>
      <c r="E41" s="59" t="str">
        <f>IFERROR(IF(COUNTIFS(t_user_room_list!$I:$I,'시험지 출력'!$B41,t_user_room_list!$C:$C,'시험지 출력'!E$22)=0,"",COUNTIFS(t_user_room_list!$I:$I,'시험지 출력'!$B41,t_user_room_list!$C:$C,'시험지 출력'!E$22)),"")</f>
        <v/>
      </c>
      <c r="F41" s="59" t="str">
        <f>IFERROR(IF(COUNTIFS(t_user_room_list!$I:$I,'시험지 출력'!$B41,t_user_room_list!$C:$C,'시험지 출력'!F$22)=0,"",COUNTIFS(t_user_room_list!$I:$I,'시험지 출력'!$B41,t_user_room_list!$C:$C,'시험지 출력'!F$22)),"")</f>
        <v/>
      </c>
      <c r="G41" s="59">
        <f>IFERROR(IF(COUNTIFS(t_user_room_list!$I:$I,'시험지 출력'!$B41,t_user_room_list!$C:$C,'시험지 출력'!G$22)=0,"",COUNTIFS(t_user_room_list!$I:$I,'시험지 출력'!$B41,t_user_room_list!$C:$C,'시험지 출력'!G$22)),"")</f>
        <v>20</v>
      </c>
      <c r="H41" s="59" t="str">
        <f>IFERROR(IF(COUNTIFS(t_user_room_list!$I:$I,'시험지 출력'!$B41,t_user_room_list!$C:$C,'시험지 출력'!H$22)=0,"",COUNTIFS(t_user_room_list!$I:$I,'시험지 출력'!$B41,t_user_room_list!$C:$C,'시험지 출력'!H$22)),"")</f>
        <v/>
      </c>
      <c r="I41" s="59" t="str">
        <f>IFERROR(IF(COUNTIFS(t_user_room_list!$I:$I,'시험지 출력'!$B41,t_user_room_list!$C:$C,'시험지 출력'!I$22)=0,"",COUNTIFS(t_user_room_list!$I:$I,'시험지 출력'!$B41,t_user_room_list!$C:$C,'시험지 출력'!I$22)),"")</f>
        <v/>
      </c>
      <c r="J41" s="57"/>
      <c r="K41" s="57"/>
      <c r="L41" s="57"/>
      <c r="M41" s="57"/>
      <c r="N41" s="57"/>
      <c r="O41" s="57"/>
      <c r="P41" s="57">
        <v>11</v>
      </c>
      <c r="Q41" s="57">
        <v>11</v>
      </c>
      <c r="R41" s="57"/>
      <c r="S41" s="57"/>
      <c r="T41" s="57"/>
      <c r="U41" s="57"/>
    </row>
    <row r="42" spans="1:21" s="60" customFormat="1" ht="17.25" x14ac:dyDescent="0.3">
      <c r="A42" s="57">
        <v>20</v>
      </c>
      <c r="B42" s="58" t="s">
        <v>1170</v>
      </c>
      <c r="C42" s="71">
        <f t="shared" si="2"/>
        <v>20</v>
      </c>
      <c r="D42" s="59" t="str">
        <f>IFERROR(IF(COUNTIFS(t_user_room_list!$I:$I,'시험지 출력'!$B42,t_user_room_list!$C:$C,'시험지 출력'!D$22)=0,"",COUNTIFS(t_user_room_list!$I:$I,'시험지 출력'!$B42,t_user_room_list!$C:$C,'시험지 출력'!D$22)),"")</f>
        <v/>
      </c>
      <c r="E42" s="59" t="str">
        <f>IFERROR(IF(COUNTIFS(t_user_room_list!$I:$I,'시험지 출력'!$B42,t_user_room_list!$C:$C,'시험지 출력'!E$22)=0,"",COUNTIFS(t_user_room_list!$I:$I,'시험지 출력'!$B42,t_user_room_list!$C:$C,'시험지 출력'!E$22)),"")</f>
        <v/>
      </c>
      <c r="F42" s="59" t="str">
        <f>IFERROR(IF(COUNTIFS(t_user_room_list!$I:$I,'시험지 출력'!$B42,t_user_room_list!$C:$C,'시험지 출력'!F$22)=0,"",COUNTIFS(t_user_room_list!$I:$I,'시험지 출력'!$B42,t_user_room_list!$C:$C,'시험지 출력'!F$22)),"")</f>
        <v/>
      </c>
      <c r="G42" s="59">
        <f>IFERROR(IF(COUNTIFS(t_user_room_list!$I:$I,'시험지 출력'!$B42,t_user_room_list!$C:$C,'시험지 출력'!G$22)=0,"",COUNTIFS(t_user_room_list!$I:$I,'시험지 출력'!$B42,t_user_room_list!$C:$C,'시험지 출력'!G$22)),"")</f>
        <v>20</v>
      </c>
      <c r="H42" s="59" t="str">
        <f>IFERROR(IF(COUNTIFS(t_user_room_list!$I:$I,'시험지 출력'!$B42,t_user_room_list!$C:$C,'시험지 출력'!H$22)=0,"",COUNTIFS(t_user_room_list!$I:$I,'시험지 출력'!$B42,t_user_room_list!$C:$C,'시험지 출력'!H$22)),"")</f>
        <v/>
      </c>
      <c r="I42" s="59" t="str">
        <f>IFERROR(IF(COUNTIFS(t_user_room_list!$I:$I,'시험지 출력'!$B42,t_user_room_list!$C:$C,'시험지 출력'!I$22)=0,"",COUNTIFS(t_user_room_list!$I:$I,'시험지 출력'!$B42,t_user_room_list!$C:$C,'시험지 출력'!I$22)),"")</f>
        <v/>
      </c>
      <c r="J42" s="57"/>
      <c r="K42" s="57"/>
      <c r="L42" s="57"/>
      <c r="M42" s="57"/>
      <c r="N42" s="57"/>
      <c r="O42" s="57"/>
      <c r="P42" s="57">
        <v>11</v>
      </c>
      <c r="Q42" s="57">
        <v>11</v>
      </c>
      <c r="R42" s="57"/>
      <c r="S42" s="57"/>
      <c r="T42" s="57"/>
      <c r="U42" s="57"/>
    </row>
    <row r="43" spans="1:21" s="60" customFormat="1" ht="17.25" x14ac:dyDescent="0.3">
      <c r="A43" s="57">
        <v>21</v>
      </c>
      <c r="B43" s="58" t="s">
        <v>1173</v>
      </c>
      <c r="C43" s="71">
        <f t="shared" si="2"/>
        <v>25</v>
      </c>
      <c r="D43" s="59" t="str">
        <f>IFERROR(IF(COUNTIFS(t_user_room_list!$I:$I,'시험지 출력'!$B43,t_user_room_list!$C:$C,'시험지 출력'!D$22)=0,"",COUNTIFS(t_user_room_list!$I:$I,'시험지 출력'!$B43,t_user_room_list!$C:$C,'시험지 출력'!D$22)),"")</f>
        <v/>
      </c>
      <c r="E43" s="59" t="str">
        <f>IFERROR(IF(COUNTIFS(t_user_room_list!$I:$I,'시험지 출력'!$B43,t_user_room_list!$C:$C,'시험지 출력'!E$22)=0,"",COUNTIFS(t_user_room_list!$I:$I,'시험지 출력'!$B43,t_user_room_list!$C:$C,'시험지 출력'!E$22)),"")</f>
        <v/>
      </c>
      <c r="F43" s="59" t="str">
        <f>IFERROR(IF(COUNTIFS(t_user_room_list!$I:$I,'시험지 출력'!$B43,t_user_room_list!$C:$C,'시험지 출력'!F$22)=0,"",COUNTIFS(t_user_room_list!$I:$I,'시험지 출력'!$B43,t_user_room_list!$C:$C,'시험지 출력'!F$22)),"")</f>
        <v/>
      </c>
      <c r="G43" s="59" t="str">
        <f>IFERROR(IF(COUNTIFS(t_user_room_list!$I:$I,'시험지 출력'!$B43,t_user_room_list!$C:$C,'시험지 출력'!G$22)=0,"",COUNTIFS(t_user_room_list!$I:$I,'시험지 출력'!$B43,t_user_room_list!$C:$C,'시험지 출력'!G$22)),"")</f>
        <v/>
      </c>
      <c r="H43" s="59" t="str">
        <f>IFERROR(IF(COUNTIFS(t_user_room_list!$I:$I,'시험지 출력'!$B43,t_user_room_list!$C:$C,'시험지 출력'!H$22)=0,"",COUNTIFS(t_user_room_list!$I:$I,'시험지 출력'!$B43,t_user_room_list!$C:$C,'시험지 출력'!H$22)),"")</f>
        <v/>
      </c>
      <c r="I43" s="59">
        <f>IFERROR(IF(COUNTIFS(t_user_room_list!$I:$I,'시험지 출력'!$B43,t_user_room_list!$C:$C,'시험지 출력'!I$22)=0,"",COUNTIFS(t_user_room_list!$I:$I,'시험지 출력'!$B43,t_user_room_list!$C:$C,'시험지 출력'!I$22)),"")</f>
        <v>25</v>
      </c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>
        <v>13</v>
      </c>
      <c r="U43" s="57">
        <v>14</v>
      </c>
    </row>
    <row r="44" spans="1:21" s="60" customFormat="1" ht="17.25" x14ac:dyDescent="0.3">
      <c r="A44" s="57">
        <v>22</v>
      </c>
      <c r="B44" s="58" t="s">
        <v>1176</v>
      </c>
      <c r="C44" s="71">
        <f t="shared" si="2"/>
        <v>25</v>
      </c>
      <c r="D44" s="59" t="str">
        <f>IFERROR(IF(COUNTIFS(t_user_room_list!$I:$I,'시험지 출력'!$B44,t_user_room_list!$C:$C,'시험지 출력'!D$22)=0,"",COUNTIFS(t_user_room_list!$I:$I,'시험지 출력'!$B44,t_user_room_list!$C:$C,'시험지 출력'!D$22)),"")</f>
        <v/>
      </c>
      <c r="E44" s="59" t="str">
        <f>IFERROR(IF(COUNTIFS(t_user_room_list!$I:$I,'시험지 출력'!$B44,t_user_room_list!$C:$C,'시험지 출력'!E$22)=0,"",COUNTIFS(t_user_room_list!$I:$I,'시험지 출력'!$B44,t_user_room_list!$C:$C,'시험지 출력'!E$22)),"")</f>
        <v/>
      </c>
      <c r="F44" s="59" t="str">
        <f>IFERROR(IF(COUNTIFS(t_user_room_list!$I:$I,'시험지 출력'!$B44,t_user_room_list!$C:$C,'시험지 출력'!F$22)=0,"",COUNTIFS(t_user_room_list!$I:$I,'시험지 출력'!$B44,t_user_room_list!$C:$C,'시험지 출력'!F$22)),"")</f>
        <v/>
      </c>
      <c r="G44" s="59" t="str">
        <f>IFERROR(IF(COUNTIFS(t_user_room_list!$I:$I,'시험지 출력'!$B44,t_user_room_list!$C:$C,'시험지 출력'!G$22)=0,"",COUNTIFS(t_user_room_list!$I:$I,'시험지 출력'!$B44,t_user_room_list!$C:$C,'시험지 출력'!G$22)),"")</f>
        <v/>
      </c>
      <c r="H44" s="59" t="str">
        <f>IFERROR(IF(COUNTIFS(t_user_room_list!$I:$I,'시험지 출력'!$B44,t_user_room_list!$C:$C,'시험지 출력'!H$22)=0,"",COUNTIFS(t_user_room_list!$I:$I,'시험지 출력'!$B44,t_user_room_list!$C:$C,'시험지 출력'!H$22)),"")</f>
        <v/>
      </c>
      <c r="I44" s="59">
        <f>IFERROR(IF(COUNTIFS(t_user_room_list!$I:$I,'시험지 출력'!$B44,t_user_room_list!$C:$C,'시험지 출력'!I$22)=0,"",COUNTIFS(t_user_room_list!$I:$I,'시험지 출력'!$B44,t_user_room_list!$C:$C,'시험지 출력'!I$22)),"")</f>
        <v>25</v>
      </c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>
        <v>13</v>
      </c>
      <c r="U44" s="57">
        <v>13</v>
      </c>
    </row>
    <row r="45" spans="1:21" s="60" customFormat="1" ht="17.25" x14ac:dyDescent="0.3">
      <c r="A45" s="61" t="s">
        <v>2331</v>
      </c>
      <c r="B45" s="61"/>
      <c r="C45" s="62">
        <f>SUM(C23:C44)</f>
        <v>451</v>
      </c>
      <c r="D45" s="62">
        <f t="shared" ref="D45:I45" si="3">SUM(D23:D44)</f>
        <v>76</v>
      </c>
      <c r="E45" s="62">
        <f t="shared" si="3"/>
        <v>75</v>
      </c>
      <c r="F45" s="62">
        <f t="shared" si="3"/>
        <v>95</v>
      </c>
      <c r="G45" s="62">
        <f t="shared" si="3"/>
        <v>105</v>
      </c>
      <c r="H45" s="62">
        <f t="shared" si="3"/>
        <v>50</v>
      </c>
      <c r="I45" s="62">
        <f t="shared" si="3"/>
        <v>50</v>
      </c>
      <c r="J45" s="57">
        <f>SUM(J23:J44)</f>
        <v>42</v>
      </c>
      <c r="K45" s="57">
        <f t="shared" ref="K45:U45" si="4">SUM(K23:K44)</f>
        <v>42</v>
      </c>
      <c r="L45" s="57">
        <f t="shared" si="4"/>
        <v>39</v>
      </c>
      <c r="M45" s="57">
        <f t="shared" si="4"/>
        <v>42</v>
      </c>
      <c r="N45" s="57">
        <f t="shared" si="4"/>
        <v>53</v>
      </c>
      <c r="O45" s="57">
        <f t="shared" si="4"/>
        <v>52</v>
      </c>
      <c r="P45" s="57">
        <f t="shared" si="4"/>
        <v>57</v>
      </c>
      <c r="Q45" s="57">
        <f t="shared" si="4"/>
        <v>58</v>
      </c>
      <c r="R45" s="57">
        <f t="shared" si="4"/>
        <v>29</v>
      </c>
      <c r="S45" s="57">
        <f t="shared" si="4"/>
        <v>27</v>
      </c>
      <c r="T45" s="57">
        <f t="shared" si="4"/>
        <v>26</v>
      </c>
      <c r="U45" s="57">
        <f t="shared" si="4"/>
        <v>27</v>
      </c>
    </row>
    <row r="47" spans="1:21" x14ac:dyDescent="0.3">
      <c r="I47" t="s">
        <v>2346</v>
      </c>
      <c r="J47">
        <f>SUM(J45:U45)</f>
        <v>494</v>
      </c>
      <c r="K47" t="s">
        <v>2354</v>
      </c>
      <c r="L47" t="s">
        <v>2348</v>
      </c>
      <c r="O47" t="s">
        <v>2351</v>
      </c>
      <c r="R47" t="s">
        <v>2356</v>
      </c>
    </row>
    <row r="48" spans="1:21" x14ac:dyDescent="0.3">
      <c r="J48">
        <v>500</v>
      </c>
      <c r="K48" t="s">
        <v>2347</v>
      </c>
      <c r="L48" t="s">
        <v>2349</v>
      </c>
      <c r="R48" t="s">
        <v>2352</v>
      </c>
    </row>
    <row r="49" spans="10:18" x14ac:dyDescent="0.3">
      <c r="J49">
        <v>500</v>
      </c>
      <c r="K49" t="s">
        <v>2347</v>
      </c>
      <c r="L49" t="s">
        <v>2350</v>
      </c>
      <c r="R49" t="s">
        <v>2353</v>
      </c>
    </row>
    <row r="51" spans="10:18" x14ac:dyDescent="0.3">
      <c r="J51" t="s">
        <v>2355</v>
      </c>
      <c r="N51" t="s">
        <v>2357</v>
      </c>
    </row>
  </sheetData>
  <mergeCells count="3">
    <mergeCell ref="A2:I2"/>
    <mergeCell ref="A20:B20"/>
    <mergeCell ref="A45:B45"/>
  </mergeCells>
  <phoneticPr fontId="1" type="noConversion"/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15"/>
  <sheetViews>
    <sheetView workbookViewId="0">
      <selection activeCell="H25" sqref="H25"/>
    </sheetView>
  </sheetViews>
  <sheetFormatPr defaultRowHeight="16.5" x14ac:dyDescent="0.3"/>
  <cols>
    <col min="1" max="1" width="5.625" customWidth="1"/>
    <col min="2" max="2" width="51" style="36" customWidth="1"/>
    <col min="4" max="9" width="15" customWidth="1"/>
    <col min="10" max="10" width="11.75" customWidth="1"/>
  </cols>
  <sheetData>
    <row r="1" spans="1:10" ht="41.25" x14ac:dyDescent="0.3">
      <c r="A1" s="43" t="s">
        <v>2301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s="26" customFormat="1" ht="46.5" customHeight="1" x14ac:dyDescent="0.3">
      <c r="A2" s="23" t="s">
        <v>2292</v>
      </c>
      <c r="B2" s="24" t="s">
        <v>1467</v>
      </c>
      <c r="C2" s="25" t="s">
        <v>2302</v>
      </c>
      <c r="D2" s="25" t="s">
        <v>2303</v>
      </c>
      <c r="E2" s="25" t="s">
        <v>2304</v>
      </c>
      <c r="F2" s="25" t="s">
        <v>2305</v>
      </c>
      <c r="G2" s="25" t="s">
        <v>2306</v>
      </c>
      <c r="H2" s="25" t="s">
        <v>2307</v>
      </c>
      <c r="I2" s="25" t="s">
        <v>2308</v>
      </c>
      <c r="J2" s="23" t="s">
        <v>2309</v>
      </c>
    </row>
    <row r="3" spans="1:10" s="30" customFormat="1" ht="20.25" hidden="1" customHeight="1" x14ac:dyDescent="0.3">
      <c r="A3" s="27" t="s">
        <v>2292</v>
      </c>
      <c r="B3" s="24" t="s">
        <v>1467</v>
      </c>
      <c r="C3" s="28" t="s">
        <v>2302</v>
      </c>
      <c r="D3" s="29" t="s">
        <v>2310</v>
      </c>
      <c r="E3" s="29" t="s">
        <v>2311</v>
      </c>
      <c r="F3" s="29" t="s">
        <v>2312</v>
      </c>
      <c r="G3" s="29" t="s">
        <v>2313</v>
      </c>
      <c r="H3" s="29" t="s">
        <v>2314</v>
      </c>
      <c r="I3" s="29" t="s">
        <v>2315</v>
      </c>
      <c r="J3" s="23" t="s">
        <v>2316</v>
      </c>
    </row>
    <row r="4" spans="1:10" s="30" customFormat="1" ht="20.25" customHeight="1" x14ac:dyDescent="0.3">
      <c r="A4" s="31">
        <v>1</v>
      </c>
      <c r="B4" s="32" t="s">
        <v>44</v>
      </c>
      <c r="C4" s="33">
        <f>SUM(D4:J4)</f>
        <v>69</v>
      </c>
      <c r="D4" s="34">
        <f>COUNTIFS(t_user_room_list!$E:$E,TOTAL_MN!$B4,t_user_room_list!$C:$C,TOTAL_MN!D$3)</f>
        <v>9</v>
      </c>
      <c r="E4" s="34">
        <f>COUNTIFS(t_user_room_list!$E:$E,TOTAL_MN!$B4,t_user_room_list!$C:$C,TOTAL_MN!E$3)</f>
        <v>16</v>
      </c>
      <c r="F4" s="34">
        <f>COUNTIFS(t_user_room_list!$E:$E,TOTAL_MN!$B4,t_user_room_list!$C:$C,TOTAL_MN!F$3)</f>
        <v>15</v>
      </c>
      <c r="G4" s="34">
        <f>COUNTIFS(t_user_room_list!$E:$E,TOTAL_MN!$B4,t_user_room_list!$C:$C,TOTAL_MN!G$3)</f>
        <v>13</v>
      </c>
      <c r="H4" s="34">
        <f>COUNTIFS(t_user_room_list!$E:$E,TOTAL_MN!$B4,t_user_room_list!$C:$C,TOTAL_MN!H$3)</f>
        <v>10</v>
      </c>
      <c r="I4" s="34">
        <f>COUNTIFS(t_user_room_list!$E:$E,TOTAL_MN!$B4,t_user_room_list!$C:$C,TOTAL_MN!I$3)</f>
        <v>6</v>
      </c>
      <c r="J4" s="34">
        <f>COUNTIFS(t_user_room_list!$E:$E,TOTAL_MN!$B4,t_user_room_list!$C:$C,TOTAL_MN!J$3)</f>
        <v>0</v>
      </c>
    </row>
    <row r="5" spans="1:10" s="30" customFormat="1" ht="20.25" customHeight="1" x14ac:dyDescent="0.3">
      <c r="A5" s="31">
        <v>2</v>
      </c>
      <c r="B5" s="32" t="s">
        <v>439</v>
      </c>
      <c r="C5" s="33">
        <f t="shared" ref="C5:C19" si="0">SUM(D5:J5)</f>
        <v>1</v>
      </c>
      <c r="D5" s="34">
        <f>COUNTIFS(t_user_room_list!$E:$E,TOTAL_MN!$B5,t_user_room_list!$C:$C,TOTAL_MN!D$3)</f>
        <v>0</v>
      </c>
      <c r="E5" s="34">
        <f>COUNTIFS(t_user_room_list!$E:$E,TOTAL_MN!$B5,t_user_room_list!$C:$C,TOTAL_MN!E$3)</f>
        <v>0</v>
      </c>
      <c r="F5" s="34">
        <f>COUNTIFS(t_user_room_list!$E:$E,TOTAL_MN!$B5,t_user_room_list!$C:$C,TOTAL_MN!F$3)</f>
        <v>0</v>
      </c>
      <c r="G5" s="34">
        <f>COUNTIFS(t_user_room_list!$E:$E,TOTAL_MN!$B5,t_user_room_list!$C:$C,TOTAL_MN!G$3)</f>
        <v>0</v>
      </c>
      <c r="H5" s="34">
        <f>COUNTIFS(t_user_room_list!$E:$E,TOTAL_MN!$B5,t_user_room_list!$C:$C,TOTAL_MN!H$3)</f>
        <v>1</v>
      </c>
      <c r="I5" s="34">
        <f>COUNTIFS(t_user_room_list!$E:$E,TOTAL_MN!$B5,t_user_room_list!$C:$C,TOTAL_MN!I$3)</f>
        <v>0</v>
      </c>
      <c r="J5" s="34">
        <f>COUNTIFS(t_user_room_list!$E:$E,TOTAL_MN!$B5,t_user_room_list!$C:$C,TOTAL_MN!J$3)</f>
        <v>0</v>
      </c>
    </row>
    <row r="6" spans="1:10" s="30" customFormat="1" ht="20.25" customHeight="1" x14ac:dyDescent="0.3">
      <c r="A6" s="31">
        <v>3</v>
      </c>
      <c r="B6" s="32" t="s">
        <v>9</v>
      </c>
      <c r="C6" s="33">
        <f t="shared" si="0"/>
        <v>156</v>
      </c>
      <c r="D6" s="34">
        <f>COUNTIFS(t_user_room_list!$E:$E,TOTAL_MN!$B6,t_user_room_list!$C:$C,TOTAL_MN!D$3)</f>
        <v>26</v>
      </c>
      <c r="E6" s="34">
        <f>COUNTIFS(t_user_room_list!$E:$E,TOTAL_MN!$B6,t_user_room_list!$C:$C,TOTAL_MN!E$3)</f>
        <v>13</v>
      </c>
      <c r="F6" s="34">
        <f>COUNTIFS(t_user_room_list!$E:$E,TOTAL_MN!$B6,t_user_room_list!$C:$C,TOTAL_MN!F$3)</f>
        <v>31</v>
      </c>
      <c r="G6" s="34">
        <f>COUNTIFS(t_user_room_list!$E:$E,TOTAL_MN!$B6,t_user_room_list!$C:$C,TOTAL_MN!G$3)</f>
        <v>52</v>
      </c>
      <c r="H6" s="34">
        <f>COUNTIFS(t_user_room_list!$E:$E,TOTAL_MN!$B6,t_user_room_list!$C:$C,TOTAL_MN!H$3)</f>
        <v>16</v>
      </c>
      <c r="I6" s="34">
        <f>COUNTIFS(t_user_room_list!$E:$E,TOTAL_MN!$B6,t_user_room_list!$C:$C,TOTAL_MN!I$3)</f>
        <v>18</v>
      </c>
      <c r="J6" s="34">
        <f>COUNTIFS(t_user_room_list!$E:$E,TOTAL_MN!$B6,t_user_room_list!$C:$C,TOTAL_MN!J$3)</f>
        <v>0</v>
      </c>
    </row>
    <row r="7" spans="1:10" s="30" customFormat="1" ht="20.25" customHeight="1" x14ac:dyDescent="0.3">
      <c r="A7" s="31">
        <v>4</v>
      </c>
      <c r="B7" s="32" t="s">
        <v>81</v>
      </c>
      <c r="C7" s="33">
        <f t="shared" si="0"/>
        <v>1</v>
      </c>
      <c r="D7" s="34">
        <f>COUNTIFS(t_user_room_list!$E:$E,TOTAL_MN!$B7,t_user_room_list!$C:$C,TOTAL_MN!D$3)</f>
        <v>0</v>
      </c>
      <c r="E7" s="34">
        <f>COUNTIFS(t_user_room_list!$E:$E,TOTAL_MN!$B7,t_user_room_list!$C:$C,TOTAL_MN!E$3)</f>
        <v>0</v>
      </c>
      <c r="F7" s="34">
        <f>COUNTIFS(t_user_room_list!$E:$E,TOTAL_MN!$B7,t_user_room_list!$C:$C,TOTAL_MN!F$3)</f>
        <v>0</v>
      </c>
      <c r="G7" s="34">
        <f>COUNTIFS(t_user_room_list!$E:$E,TOTAL_MN!$B7,t_user_room_list!$C:$C,TOTAL_MN!G$3)</f>
        <v>1</v>
      </c>
      <c r="H7" s="34">
        <f>COUNTIFS(t_user_room_list!$E:$E,TOTAL_MN!$B7,t_user_room_list!$C:$C,TOTAL_MN!H$3)</f>
        <v>0</v>
      </c>
      <c r="I7" s="34">
        <f>COUNTIFS(t_user_room_list!$E:$E,TOTAL_MN!$B7,t_user_room_list!$C:$C,TOTAL_MN!I$3)</f>
        <v>0</v>
      </c>
      <c r="J7" s="34">
        <f>COUNTIFS(t_user_room_list!$E:$E,TOTAL_MN!$B7,t_user_room_list!$C:$C,TOTAL_MN!J$3)</f>
        <v>0</v>
      </c>
    </row>
    <row r="8" spans="1:10" s="30" customFormat="1" ht="20.25" customHeight="1" x14ac:dyDescent="0.3">
      <c r="A8" s="31">
        <v>5</v>
      </c>
      <c r="B8" s="32" t="s">
        <v>785</v>
      </c>
      <c r="C8" s="33">
        <f t="shared" si="0"/>
        <v>4</v>
      </c>
      <c r="D8" s="34">
        <f>COUNTIFS(t_user_room_list!$E:$E,TOTAL_MN!$B8,t_user_room_list!$C:$C,TOTAL_MN!D$3)</f>
        <v>4</v>
      </c>
      <c r="E8" s="34">
        <f>COUNTIFS(t_user_room_list!$E:$E,TOTAL_MN!$B8,t_user_room_list!$C:$C,TOTAL_MN!E$3)</f>
        <v>0</v>
      </c>
      <c r="F8" s="34">
        <f>COUNTIFS(t_user_room_list!$E:$E,TOTAL_MN!$B8,t_user_room_list!$C:$C,TOTAL_MN!F$3)</f>
        <v>0</v>
      </c>
      <c r="G8" s="34">
        <f>COUNTIFS(t_user_room_list!$E:$E,TOTAL_MN!$B8,t_user_room_list!$C:$C,TOTAL_MN!G$3)</f>
        <v>0</v>
      </c>
      <c r="H8" s="34">
        <f>COUNTIFS(t_user_room_list!$E:$E,TOTAL_MN!$B8,t_user_room_list!$C:$C,TOTAL_MN!H$3)</f>
        <v>0</v>
      </c>
      <c r="I8" s="34">
        <f>COUNTIFS(t_user_room_list!$E:$E,TOTAL_MN!$B8,t_user_room_list!$C:$C,TOTAL_MN!I$3)</f>
        <v>0</v>
      </c>
      <c r="J8" s="34">
        <f>COUNTIFS(t_user_room_list!$E:$E,TOTAL_MN!$B8,t_user_room_list!$C:$C,TOTAL_MN!J$3)</f>
        <v>0</v>
      </c>
    </row>
    <row r="9" spans="1:10" s="30" customFormat="1" ht="20.25" customHeight="1" x14ac:dyDescent="0.3">
      <c r="A9" s="31">
        <v>6</v>
      </c>
      <c r="B9" s="32" t="s">
        <v>2317</v>
      </c>
      <c r="C9" s="33">
        <f t="shared" si="0"/>
        <v>8</v>
      </c>
      <c r="D9" s="34">
        <f>COUNTIFS(t_user_room_list!$E:$E,TOTAL_MN!$B9,t_user_room_list!$C:$C,TOTAL_MN!D$3)</f>
        <v>7</v>
      </c>
      <c r="E9" s="34">
        <f>COUNTIFS(t_user_room_list!$E:$E,TOTAL_MN!$B9,t_user_room_list!$C:$C,TOTAL_MN!E$3)</f>
        <v>0</v>
      </c>
      <c r="F9" s="34">
        <f>COUNTIFS(t_user_room_list!$E:$E,TOTAL_MN!$B9,t_user_room_list!$C:$C,TOTAL_MN!F$3)</f>
        <v>0</v>
      </c>
      <c r="G9" s="34">
        <f>COUNTIFS(t_user_room_list!$E:$E,TOTAL_MN!$B9,t_user_room_list!$C:$C,TOTAL_MN!G$3)</f>
        <v>0</v>
      </c>
      <c r="H9" s="34">
        <f>COUNTIFS(t_user_room_list!$E:$E,TOTAL_MN!$B9,t_user_room_list!$C:$C,TOTAL_MN!H$3)</f>
        <v>1</v>
      </c>
      <c r="I9" s="34">
        <f>COUNTIFS(t_user_room_list!$E:$E,TOTAL_MN!$B9,t_user_room_list!$C:$C,TOTAL_MN!I$3)</f>
        <v>0</v>
      </c>
      <c r="J9" s="34">
        <f>COUNTIFS(t_user_room_list!$E:$E,TOTAL_MN!$B9,t_user_room_list!$C:$C,TOTAL_MN!J$3)</f>
        <v>0</v>
      </c>
    </row>
    <row r="10" spans="1:10" s="30" customFormat="1" ht="20.25" customHeight="1" x14ac:dyDescent="0.3">
      <c r="A10" s="31">
        <v>7</v>
      </c>
      <c r="B10" s="32" t="s">
        <v>2318</v>
      </c>
      <c r="C10" s="33">
        <f t="shared" si="0"/>
        <v>1</v>
      </c>
      <c r="D10" s="34">
        <f>COUNTIFS(t_user_room_list!$E:$E,TOTAL_MN!$B10,t_user_room_list!$C:$C,TOTAL_MN!D$3)</f>
        <v>0</v>
      </c>
      <c r="E10" s="34">
        <f>COUNTIFS(t_user_room_list!$E:$E,TOTAL_MN!$B10,t_user_room_list!$C:$C,TOTAL_MN!E$3)</f>
        <v>0</v>
      </c>
      <c r="F10" s="34">
        <f>COUNTIFS(t_user_room_list!$E:$E,TOTAL_MN!$B10,t_user_room_list!$C:$C,TOTAL_MN!F$3)</f>
        <v>0</v>
      </c>
      <c r="G10" s="34">
        <f>COUNTIFS(t_user_room_list!$E:$E,TOTAL_MN!$B10,t_user_room_list!$C:$C,TOTAL_MN!G$3)</f>
        <v>0</v>
      </c>
      <c r="H10" s="34">
        <f>COUNTIFS(t_user_room_list!$E:$E,TOTAL_MN!$B10,t_user_room_list!$C:$C,TOTAL_MN!H$3)</f>
        <v>0</v>
      </c>
      <c r="I10" s="34">
        <f>COUNTIFS(t_user_room_list!$E:$E,TOTAL_MN!$B10,t_user_room_list!$C:$C,TOTAL_MN!I$3)</f>
        <v>1</v>
      </c>
      <c r="J10" s="34">
        <f>COUNTIFS(t_user_room_list!$E:$E,TOTAL_MN!$B10,t_user_room_list!$C:$C,TOTAL_MN!J$3)</f>
        <v>0</v>
      </c>
    </row>
    <row r="11" spans="1:10" s="30" customFormat="1" ht="20.25" customHeight="1" x14ac:dyDescent="0.3">
      <c r="A11" s="31">
        <v>8</v>
      </c>
      <c r="B11" s="32" t="s">
        <v>120</v>
      </c>
      <c r="C11" s="33">
        <f t="shared" si="0"/>
        <v>29</v>
      </c>
      <c r="D11" s="34">
        <f>COUNTIFS(t_user_room_list!$E:$E,TOTAL_MN!$B11,t_user_room_list!$C:$C,TOTAL_MN!D$3)</f>
        <v>6</v>
      </c>
      <c r="E11" s="34">
        <f>COUNTIFS(t_user_room_list!$E:$E,TOTAL_MN!$B11,t_user_room_list!$C:$C,TOTAL_MN!E$3)</f>
        <v>0</v>
      </c>
      <c r="F11" s="34">
        <f>COUNTIFS(t_user_room_list!$E:$E,TOTAL_MN!$B11,t_user_room_list!$C:$C,TOTAL_MN!F$3)</f>
        <v>16</v>
      </c>
      <c r="G11" s="34">
        <f>COUNTIFS(t_user_room_list!$E:$E,TOTAL_MN!$B11,t_user_room_list!$C:$C,TOTAL_MN!G$3)</f>
        <v>7</v>
      </c>
      <c r="H11" s="34">
        <f>COUNTIFS(t_user_room_list!$E:$E,TOTAL_MN!$B11,t_user_room_list!$C:$C,TOTAL_MN!H$3)</f>
        <v>0</v>
      </c>
      <c r="I11" s="34">
        <f>COUNTIFS(t_user_room_list!$E:$E,TOTAL_MN!$B11,t_user_room_list!$C:$C,TOTAL_MN!I$3)</f>
        <v>0</v>
      </c>
      <c r="J11" s="34">
        <f>COUNTIFS(t_user_room_list!$E:$E,TOTAL_MN!$B11,t_user_room_list!$C:$C,TOTAL_MN!J$3)</f>
        <v>0</v>
      </c>
    </row>
    <row r="12" spans="1:10" s="30" customFormat="1" ht="20.25" customHeight="1" x14ac:dyDescent="0.3">
      <c r="A12" s="31">
        <v>9</v>
      </c>
      <c r="B12" s="32" t="s">
        <v>33</v>
      </c>
      <c r="C12" s="33">
        <f t="shared" si="0"/>
        <v>30</v>
      </c>
      <c r="D12" s="34">
        <f>COUNTIFS(t_user_room_list!$E:$E,TOTAL_MN!$B12,t_user_room_list!$C:$C,TOTAL_MN!D$3)</f>
        <v>1</v>
      </c>
      <c r="E12" s="34">
        <f>COUNTIFS(t_user_room_list!$E:$E,TOTAL_MN!$B12,t_user_room_list!$C:$C,TOTAL_MN!E$3)</f>
        <v>7</v>
      </c>
      <c r="F12" s="34">
        <f>COUNTIFS(t_user_room_list!$E:$E,TOTAL_MN!$B12,t_user_room_list!$C:$C,TOTAL_MN!F$3)</f>
        <v>8</v>
      </c>
      <c r="G12" s="34">
        <f>COUNTIFS(t_user_room_list!$E:$E,TOTAL_MN!$B12,t_user_room_list!$C:$C,TOTAL_MN!G$3)</f>
        <v>10</v>
      </c>
      <c r="H12" s="34">
        <f>COUNTIFS(t_user_room_list!$E:$E,TOTAL_MN!$B12,t_user_room_list!$C:$C,TOTAL_MN!H$3)</f>
        <v>3</v>
      </c>
      <c r="I12" s="34">
        <f>COUNTIFS(t_user_room_list!$E:$E,TOTAL_MN!$B12,t_user_room_list!$C:$C,TOTAL_MN!I$3)</f>
        <v>1</v>
      </c>
      <c r="J12" s="34">
        <f>COUNTIFS(t_user_room_list!$E:$E,TOTAL_MN!$B12,t_user_room_list!$C:$C,TOTAL_MN!J$3)</f>
        <v>0</v>
      </c>
    </row>
    <row r="13" spans="1:10" s="30" customFormat="1" ht="20.25" customHeight="1" x14ac:dyDescent="0.3">
      <c r="A13" s="31">
        <v>10</v>
      </c>
      <c r="B13" s="32" t="s">
        <v>2321</v>
      </c>
      <c r="C13" s="33">
        <f t="shared" si="0"/>
        <v>0</v>
      </c>
      <c r="D13" s="34">
        <f>COUNTIFS(t_user_room_list!$E:$E,TOTAL_MN!$B13,t_user_room_list!$C:$C,TOTAL_MN!D$3)</f>
        <v>0</v>
      </c>
      <c r="E13" s="34">
        <f>COUNTIFS(t_user_room_list!$E:$E,TOTAL_MN!$B13,t_user_room_list!$C:$C,TOTAL_MN!E$3)</f>
        <v>0</v>
      </c>
      <c r="F13" s="34">
        <f>COUNTIFS(t_user_room_list!$E:$E,TOTAL_MN!$B13,t_user_room_list!$C:$C,TOTAL_MN!F$3)</f>
        <v>0</v>
      </c>
      <c r="G13" s="34">
        <f>COUNTIFS(t_user_room_list!$E:$E,TOTAL_MN!$B13,t_user_room_list!$C:$C,TOTAL_MN!G$3)</f>
        <v>0</v>
      </c>
      <c r="H13" s="34">
        <f>COUNTIFS(t_user_room_list!$E:$E,TOTAL_MN!$B13,t_user_room_list!$C:$C,TOTAL_MN!H$3)</f>
        <v>0</v>
      </c>
      <c r="I13" s="34">
        <f>COUNTIFS(t_user_room_list!$E:$E,TOTAL_MN!$B13,t_user_room_list!$C:$C,TOTAL_MN!I$3)</f>
        <v>0</v>
      </c>
      <c r="J13" s="34">
        <f>COUNTIFS(t_user_room_list!$E:$E,TOTAL_MN!$B13,t_user_room_list!$C:$C,TOTAL_MN!J$3)</f>
        <v>0</v>
      </c>
    </row>
    <row r="14" spans="1:10" s="30" customFormat="1" ht="20.25" customHeight="1" x14ac:dyDescent="0.3">
      <c r="A14" s="31">
        <v>11</v>
      </c>
      <c r="B14" s="32" t="s">
        <v>62</v>
      </c>
      <c r="C14" s="33">
        <f t="shared" si="0"/>
        <v>17</v>
      </c>
      <c r="D14" s="34">
        <f>COUNTIFS(t_user_room_list!$E:$E,TOTAL_MN!$B14,t_user_room_list!$C:$C,TOTAL_MN!D$3)</f>
        <v>0</v>
      </c>
      <c r="E14" s="34">
        <f>COUNTIFS(t_user_room_list!$E:$E,TOTAL_MN!$B14,t_user_room_list!$C:$C,TOTAL_MN!E$3)</f>
        <v>2</v>
      </c>
      <c r="F14" s="34">
        <f>COUNTIFS(t_user_room_list!$E:$E,TOTAL_MN!$B14,t_user_room_list!$C:$C,TOTAL_MN!F$3)</f>
        <v>4</v>
      </c>
      <c r="G14" s="34">
        <f>COUNTIFS(t_user_room_list!$E:$E,TOTAL_MN!$B14,t_user_room_list!$C:$C,TOTAL_MN!G$3)</f>
        <v>3</v>
      </c>
      <c r="H14" s="34">
        <f>COUNTIFS(t_user_room_list!$E:$E,TOTAL_MN!$B14,t_user_room_list!$C:$C,TOTAL_MN!H$3)</f>
        <v>4</v>
      </c>
      <c r="I14" s="34">
        <f>COUNTIFS(t_user_room_list!$E:$E,TOTAL_MN!$B14,t_user_room_list!$C:$C,TOTAL_MN!I$3)</f>
        <v>4</v>
      </c>
      <c r="J14" s="34">
        <f>COUNTIFS(t_user_room_list!$E:$E,TOTAL_MN!$B14,t_user_room_list!$C:$C,TOTAL_MN!J$3)</f>
        <v>0</v>
      </c>
    </row>
    <row r="15" spans="1:10" s="30" customFormat="1" ht="20.25" customHeight="1" x14ac:dyDescent="0.3">
      <c r="A15" s="31">
        <v>12</v>
      </c>
      <c r="B15" s="32" t="s">
        <v>796</v>
      </c>
      <c r="C15" s="33">
        <f t="shared" si="0"/>
        <v>8</v>
      </c>
      <c r="D15" s="34">
        <f>COUNTIFS(t_user_room_list!$E:$E,TOTAL_MN!$B15,t_user_room_list!$C:$C,TOTAL_MN!D$3)</f>
        <v>8</v>
      </c>
      <c r="E15" s="34">
        <f>COUNTIFS(t_user_room_list!$E:$E,TOTAL_MN!$B15,t_user_room_list!$C:$C,TOTAL_MN!E$3)</f>
        <v>0</v>
      </c>
      <c r="F15" s="34">
        <f>COUNTIFS(t_user_room_list!$E:$E,TOTAL_MN!$B15,t_user_room_list!$C:$C,TOTAL_MN!F$3)</f>
        <v>0</v>
      </c>
      <c r="G15" s="34">
        <f>COUNTIFS(t_user_room_list!$E:$E,TOTAL_MN!$B15,t_user_room_list!$C:$C,TOTAL_MN!G$3)</f>
        <v>0</v>
      </c>
      <c r="H15" s="34">
        <f>COUNTIFS(t_user_room_list!$E:$E,TOTAL_MN!$B15,t_user_room_list!$C:$C,TOTAL_MN!H$3)</f>
        <v>0</v>
      </c>
      <c r="I15" s="34">
        <f>COUNTIFS(t_user_room_list!$E:$E,TOTAL_MN!$B15,t_user_room_list!$C:$C,TOTAL_MN!I$3)</f>
        <v>0</v>
      </c>
      <c r="J15" s="34">
        <f>COUNTIFS(t_user_room_list!$E:$E,TOTAL_MN!$B15,t_user_room_list!$C:$C,TOTAL_MN!J$3)</f>
        <v>0</v>
      </c>
    </row>
    <row r="16" spans="1:10" s="30" customFormat="1" ht="20.25" customHeight="1" x14ac:dyDescent="0.3">
      <c r="A16" s="31">
        <v>13</v>
      </c>
      <c r="B16" s="32" t="s">
        <v>48</v>
      </c>
      <c r="C16" s="33">
        <f t="shared" si="0"/>
        <v>78</v>
      </c>
      <c r="D16" s="34">
        <f>COUNTIFS(t_user_room_list!$E:$E,TOTAL_MN!$B16,t_user_room_list!$C:$C,TOTAL_MN!D$3)</f>
        <v>0</v>
      </c>
      <c r="E16" s="34">
        <f>COUNTIFS(t_user_room_list!$E:$E,TOTAL_MN!$B16,t_user_room_list!$C:$C,TOTAL_MN!E$3)</f>
        <v>37</v>
      </c>
      <c r="F16" s="34">
        <f>COUNTIFS(t_user_room_list!$E:$E,TOTAL_MN!$B16,t_user_room_list!$C:$C,TOTAL_MN!F$3)</f>
        <v>8</v>
      </c>
      <c r="G16" s="34">
        <f>COUNTIFS(t_user_room_list!$E:$E,TOTAL_MN!$B16,t_user_room_list!$C:$C,TOTAL_MN!G$3)</f>
        <v>11</v>
      </c>
      <c r="H16" s="34">
        <f>COUNTIFS(t_user_room_list!$E:$E,TOTAL_MN!$B16,t_user_room_list!$C:$C,TOTAL_MN!H$3)</f>
        <v>10</v>
      </c>
      <c r="I16" s="34">
        <f>COUNTIFS(t_user_room_list!$E:$E,TOTAL_MN!$B16,t_user_room_list!$C:$C,TOTAL_MN!I$3)</f>
        <v>12</v>
      </c>
      <c r="J16" s="34">
        <f>COUNTIFS(t_user_room_list!$E:$E,TOTAL_MN!$B16,t_user_room_list!$C:$C,TOTAL_MN!J$3)</f>
        <v>0</v>
      </c>
    </row>
    <row r="17" spans="1:10" s="30" customFormat="1" ht="20.25" customHeight="1" x14ac:dyDescent="0.3">
      <c r="A17" s="31">
        <v>14</v>
      </c>
      <c r="B17" s="32" t="s">
        <v>777</v>
      </c>
      <c r="C17" s="33">
        <f t="shared" si="0"/>
        <v>6</v>
      </c>
      <c r="D17" s="34">
        <f>COUNTIFS(t_user_room_list!$E:$E,TOTAL_MN!$B17,t_user_room_list!$C:$C,TOTAL_MN!D$3)</f>
        <v>6</v>
      </c>
      <c r="E17" s="34">
        <f>COUNTIFS(t_user_room_list!$E:$E,TOTAL_MN!$B17,t_user_room_list!$C:$C,TOTAL_MN!E$3)</f>
        <v>0</v>
      </c>
      <c r="F17" s="34">
        <f>COUNTIFS(t_user_room_list!$E:$E,TOTAL_MN!$B17,t_user_room_list!$C:$C,TOTAL_MN!F$3)</f>
        <v>0</v>
      </c>
      <c r="G17" s="34">
        <f>COUNTIFS(t_user_room_list!$E:$E,TOTAL_MN!$B17,t_user_room_list!$C:$C,TOTAL_MN!G$3)</f>
        <v>0</v>
      </c>
      <c r="H17" s="34">
        <f>COUNTIFS(t_user_room_list!$E:$E,TOTAL_MN!$B17,t_user_room_list!$C:$C,TOTAL_MN!H$3)</f>
        <v>0</v>
      </c>
      <c r="I17" s="34">
        <f>COUNTIFS(t_user_room_list!$E:$E,TOTAL_MN!$B17,t_user_room_list!$C:$C,TOTAL_MN!I$3)</f>
        <v>0</v>
      </c>
      <c r="J17" s="34">
        <f>COUNTIFS(t_user_room_list!$E:$E,TOTAL_MN!$B17,t_user_room_list!$C:$C,TOTAL_MN!J$3)</f>
        <v>0</v>
      </c>
    </row>
    <row r="18" spans="1:10" s="30" customFormat="1" ht="20.25" customHeight="1" x14ac:dyDescent="0.3">
      <c r="A18" s="31">
        <v>15</v>
      </c>
      <c r="B18" s="32" t="s">
        <v>539</v>
      </c>
      <c r="C18" s="33">
        <f t="shared" si="0"/>
        <v>8</v>
      </c>
      <c r="D18" s="34">
        <f>COUNTIFS(t_user_room_list!$E:$E,TOTAL_MN!$B18,t_user_room_list!$C:$C,TOTAL_MN!D$3)</f>
        <v>0</v>
      </c>
      <c r="E18" s="34">
        <f>COUNTIFS(t_user_room_list!$E:$E,TOTAL_MN!$B18,t_user_room_list!$C:$C,TOTAL_MN!E$3)</f>
        <v>0</v>
      </c>
      <c r="F18" s="34">
        <f>COUNTIFS(t_user_room_list!$E:$E,TOTAL_MN!$B18,t_user_room_list!$C:$C,TOTAL_MN!F$3)</f>
        <v>8</v>
      </c>
      <c r="G18" s="34">
        <f>COUNTIFS(t_user_room_list!$E:$E,TOTAL_MN!$B18,t_user_room_list!$C:$C,TOTAL_MN!G$3)</f>
        <v>0</v>
      </c>
      <c r="H18" s="34">
        <f>COUNTIFS(t_user_room_list!$E:$E,TOTAL_MN!$B18,t_user_room_list!$C:$C,TOTAL_MN!H$3)</f>
        <v>0</v>
      </c>
      <c r="I18" s="34">
        <f>COUNTIFS(t_user_room_list!$E:$E,TOTAL_MN!$B18,t_user_room_list!$C:$C,TOTAL_MN!I$3)</f>
        <v>0</v>
      </c>
      <c r="J18" s="34">
        <f>COUNTIFS(t_user_room_list!$E:$E,TOTAL_MN!$B18,t_user_room_list!$C:$C,TOTAL_MN!J$3)</f>
        <v>0</v>
      </c>
    </row>
    <row r="19" spans="1:10" s="30" customFormat="1" ht="20.25" customHeight="1" x14ac:dyDescent="0.3">
      <c r="A19" s="31">
        <v>16</v>
      </c>
      <c r="B19" s="32" t="s">
        <v>58</v>
      </c>
      <c r="C19" s="33">
        <f t="shared" si="0"/>
        <v>33</v>
      </c>
      <c r="D19" s="34">
        <f>COUNTIFS(t_user_room_list!$E:$E,TOTAL_MN!$B19,t_user_room_list!$C:$C,TOTAL_MN!D$3)</f>
        <v>9</v>
      </c>
      <c r="E19" s="34">
        <f>COUNTIFS(t_user_room_list!$E:$E,TOTAL_MN!$B19,t_user_room_list!$C:$C,TOTAL_MN!E$3)</f>
        <v>0</v>
      </c>
      <c r="F19" s="34">
        <f>COUNTIFS(t_user_room_list!$E:$E,TOTAL_MN!$B19,t_user_room_list!$C:$C,TOTAL_MN!F$3)</f>
        <v>5</v>
      </c>
      <c r="G19" s="34">
        <f>COUNTIFS(t_user_room_list!$E:$E,TOTAL_MN!$B19,t_user_room_list!$C:$C,TOTAL_MN!G$3)</f>
        <v>8</v>
      </c>
      <c r="H19" s="34">
        <f>COUNTIFS(t_user_room_list!$E:$E,TOTAL_MN!$B19,t_user_room_list!$C:$C,TOTAL_MN!H$3)</f>
        <v>5</v>
      </c>
      <c r="I19" s="34">
        <f>COUNTIFS(t_user_room_list!$E:$E,TOTAL_MN!$B19,t_user_room_list!$C:$C,TOTAL_MN!I$3)</f>
        <v>6</v>
      </c>
      <c r="J19" s="34">
        <f>COUNTIFS(t_user_room_list!$E:$E,TOTAL_MN!$B19,t_user_room_list!$C:$C,TOTAL_MN!J$3)</f>
        <v>0</v>
      </c>
    </row>
    <row r="20" spans="1:10" s="30" customFormat="1" ht="20.25" customHeight="1" x14ac:dyDescent="0.3">
      <c r="A20" s="45" t="s">
        <v>2302</v>
      </c>
      <c r="B20" s="46"/>
      <c r="C20" s="35">
        <f>SUM(C4:C19)</f>
        <v>449</v>
      </c>
      <c r="D20" s="35">
        <f t="shared" ref="D20:J20" si="1">SUM(D4:D19)</f>
        <v>76</v>
      </c>
      <c r="E20" s="35">
        <f t="shared" si="1"/>
        <v>75</v>
      </c>
      <c r="F20" s="35">
        <f t="shared" si="1"/>
        <v>95</v>
      </c>
      <c r="G20" s="35">
        <f t="shared" si="1"/>
        <v>105</v>
      </c>
      <c r="H20" s="35">
        <f t="shared" si="1"/>
        <v>50</v>
      </c>
      <c r="I20" s="35">
        <f t="shared" si="1"/>
        <v>48</v>
      </c>
      <c r="J20" s="35">
        <f t="shared" si="1"/>
        <v>0</v>
      </c>
    </row>
    <row r="21" spans="1:10" s="30" customFormat="1" ht="20.25" customHeight="1" x14ac:dyDescent="0.3">
      <c r="A21" s="47" t="s">
        <v>2319</v>
      </c>
      <c r="B21" s="48"/>
      <c r="C21" s="27">
        <f>SUM(D21:I21)</f>
        <v>22</v>
      </c>
      <c r="D21" s="27">
        <v>3</v>
      </c>
      <c r="E21" s="27">
        <v>4</v>
      </c>
      <c r="F21" s="27">
        <v>5</v>
      </c>
      <c r="G21" s="27">
        <v>5</v>
      </c>
      <c r="H21" s="27">
        <v>3</v>
      </c>
      <c r="I21" s="27">
        <v>2</v>
      </c>
      <c r="J21" s="27"/>
    </row>
    <row r="22" spans="1:10" x14ac:dyDescent="0.3">
      <c r="B22"/>
    </row>
    <row r="23" spans="1:10" x14ac:dyDescent="0.3">
      <c r="B23"/>
    </row>
    <row r="24" spans="1:10" x14ac:dyDescent="0.3">
      <c r="B24"/>
    </row>
    <row r="25" spans="1:10" x14ac:dyDescent="0.3">
      <c r="B25"/>
    </row>
    <row r="26" spans="1:10" x14ac:dyDescent="0.3">
      <c r="B26"/>
    </row>
    <row r="27" spans="1:10" x14ac:dyDescent="0.3">
      <c r="B27"/>
      <c r="C27" t="s">
        <v>2320</v>
      </c>
    </row>
    <row r="28" spans="1:10" x14ac:dyDescent="0.3">
      <c r="B28"/>
    </row>
    <row r="29" spans="1:10" x14ac:dyDescent="0.3">
      <c r="B29"/>
    </row>
    <row r="30" spans="1:10" x14ac:dyDescent="0.3">
      <c r="B30"/>
    </row>
    <row r="31" spans="1:10" x14ac:dyDescent="0.3">
      <c r="B31"/>
    </row>
    <row r="32" spans="1:10" x14ac:dyDescent="0.3">
      <c r="B32"/>
    </row>
    <row r="33" spans="2:2" x14ac:dyDescent="0.3">
      <c r="B33"/>
    </row>
    <row r="34" spans="2:2" x14ac:dyDescent="0.3">
      <c r="B34"/>
    </row>
    <row r="35" spans="2:2" x14ac:dyDescent="0.3">
      <c r="B35"/>
    </row>
    <row r="36" spans="2:2" x14ac:dyDescent="0.3">
      <c r="B36"/>
    </row>
    <row r="37" spans="2:2" x14ac:dyDescent="0.3">
      <c r="B37"/>
    </row>
    <row r="38" spans="2:2" x14ac:dyDescent="0.3">
      <c r="B38"/>
    </row>
    <row r="39" spans="2:2" x14ac:dyDescent="0.3">
      <c r="B39"/>
    </row>
    <row r="40" spans="2:2" x14ac:dyDescent="0.3">
      <c r="B40"/>
    </row>
    <row r="41" spans="2:2" x14ac:dyDescent="0.3">
      <c r="B41"/>
    </row>
    <row r="42" spans="2:2" x14ac:dyDescent="0.3">
      <c r="B42"/>
    </row>
    <row r="43" spans="2:2" x14ac:dyDescent="0.3">
      <c r="B43"/>
    </row>
    <row r="44" spans="2:2" x14ac:dyDescent="0.3">
      <c r="B44"/>
    </row>
    <row r="45" spans="2:2" x14ac:dyDescent="0.3">
      <c r="B45"/>
    </row>
    <row r="46" spans="2:2" x14ac:dyDescent="0.3">
      <c r="B46"/>
    </row>
    <row r="47" spans="2:2" x14ac:dyDescent="0.3">
      <c r="B47"/>
    </row>
    <row r="48" spans="2:2" x14ac:dyDescent="0.3">
      <c r="B48"/>
    </row>
    <row r="49" spans="2:2" x14ac:dyDescent="0.3">
      <c r="B49"/>
    </row>
    <row r="50" spans="2:2" x14ac:dyDescent="0.3">
      <c r="B50"/>
    </row>
    <row r="51" spans="2:2" x14ac:dyDescent="0.3">
      <c r="B51"/>
    </row>
    <row r="52" spans="2:2" x14ac:dyDescent="0.3">
      <c r="B52"/>
    </row>
    <row r="53" spans="2:2" x14ac:dyDescent="0.3">
      <c r="B53"/>
    </row>
    <row r="54" spans="2:2" x14ac:dyDescent="0.3">
      <c r="B54"/>
    </row>
    <row r="55" spans="2:2" x14ac:dyDescent="0.3">
      <c r="B55"/>
    </row>
    <row r="56" spans="2:2" x14ac:dyDescent="0.3">
      <c r="B56"/>
    </row>
    <row r="57" spans="2:2" x14ac:dyDescent="0.3">
      <c r="B57"/>
    </row>
    <row r="58" spans="2:2" x14ac:dyDescent="0.3">
      <c r="B58"/>
    </row>
    <row r="59" spans="2:2" x14ac:dyDescent="0.3">
      <c r="B59"/>
    </row>
    <row r="60" spans="2:2" x14ac:dyDescent="0.3">
      <c r="B60"/>
    </row>
    <row r="61" spans="2:2" x14ac:dyDescent="0.3">
      <c r="B61"/>
    </row>
    <row r="62" spans="2:2" x14ac:dyDescent="0.3">
      <c r="B62"/>
    </row>
    <row r="63" spans="2:2" x14ac:dyDescent="0.3">
      <c r="B63"/>
    </row>
    <row r="64" spans="2:2" x14ac:dyDescent="0.3">
      <c r="B64"/>
    </row>
    <row r="65" spans="2:2" x14ac:dyDescent="0.3">
      <c r="B65"/>
    </row>
    <row r="66" spans="2:2" x14ac:dyDescent="0.3">
      <c r="B66"/>
    </row>
    <row r="67" spans="2:2" x14ac:dyDescent="0.3">
      <c r="B67"/>
    </row>
    <row r="68" spans="2:2" x14ac:dyDescent="0.3">
      <c r="B68"/>
    </row>
    <row r="69" spans="2:2" x14ac:dyDescent="0.3">
      <c r="B69"/>
    </row>
    <row r="70" spans="2:2" x14ac:dyDescent="0.3">
      <c r="B70"/>
    </row>
    <row r="71" spans="2:2" x14ac:dyDescent="0.3">
      <c r="B71"/>
    </row>
    <row r="72" spans="2:2" x14ac:dyDescent="0.3">
      <c r="B72"/>
    </row>
    <row r="73" spans="2:2" x14ac:dyDescent="0.3">
      <c r="B73"/>
    </row>
    <row r="74" spans="2:2" x14ac:dyDescent="0.3">
      <c r="B74"/>
    </row>
    <row r="75" spans="2:2" x14ac:dyDescent="0.3">
      <c r="B75"/>
    </row>
    <row r="76" spans="2:2" x14ac:dyDescent="0.3">
      <c r="B76"/>
    </row>
    <row r="77" spans="2:2" x14ac:dyDescent="0.3">
      <c r="B77"/>
    </row>
    <row r="78" spans="2:2" x14ac:dyDescent="0.3">
      <c r="B78"/>
    </row>
    <row r="79" spans="2:2" x14ac:dyDescent="0.3">
      <c r="B79"/>
    </row>
    <row r="80" spans="2:2" x14ac:dyDescent="0.3">
      <c r="B80"/>
    </row>
    <row r="81" spans="2:2" x14ac:dyDescent="0.3">
      <c r="B81"/>
    </row>
    <row r="82" spans="2:2" x14ac:dyDescent="0.3">
      <c r="B82"/>
    </row>
    <row r="83" spans="2:2" x14ac:dyDescent="0.3">
      <c r="B83"/>
    </row>
    <row r="84" spans="2:2" x14ac:dyDescent="0.3">
      <c r="B84"/>
    </row>
    <row r="85" spans="2:2" x14ac:dyDescent="0.3">
      <c r="B85"/>
    </row>
    <row r="86" spans="2:2" x14ac:dyDescent="0.3">
      <c r="B86"/>
    </row>
    <row r="87" spans="2:2" x14ac:dyDescent="0.3">
      <c r="B87"/>
    </row>
    <row r="88" spans="2:2" x14ac:dyDescent="0.3">
      <c r="B88"/>
    </row>
    <row r="89" spans="2:2" x14ac:dyDescent="0.3">
      <c r="B89"/>
    </row>
    <row r="90" spans="2:2" x14ac:dyDescent="0.3">
      <c r="B90"/>
    </row>
    <row r="91" spans="2:2" x14ac:dyDescent="0.3">
      <c r="B91"/>
    </row>
    <row r="92" spans="2:2" x14ac:dyDescent="0.3">
      <c r="B92"/>
    </row>
    <row r="93" spans="2:2" x14ac:dyDescent="0.3">
      <c r="B93"/>
    </row>
    <row r="94" spans="2:2" x14ac:dyDescent="0.3">
      <c r="B94"/>
    </row>
    <row r="95" spans="2:2" x14ac:dyDescent="0.3">
      <c r="B95"/>
    </row>
    <row r="96" spans="2:2" x14ac:dyDescent="0.3">
      <c r="B96"/>
    </row>
    <row r="97" spans="2:2" x14ac:dyDescent="0.3">
      <c r="B97"/>
    </row>
    <row r="98" spans="2:2" x14ac:dyDescent="0.3">
      <c r="B98"/>
    </row>
    <row r="99" spans="2:2" x14ac:dyDescent="0.3">
      <c r="B99"/>
    </row>
    <row r="100" spans="2:2" x14ac:dyDescent="0.3">
      <c r="B100"/>
    </row>
    <row r="101" spans="2:2" x14ac:dyDescent="0.3">
      <c r="B101"/>
    </row>
    <row r="102" spans="2:2" x14ac:dyDescent="0.3">
      <c r="B102"/>
    </row>
    <row r="103" spans="2:2" x14ac:dyDescent="0.3">
      <c r="B103"/>
    </row>
    <row r="104" spans="2:2" x14ac:dyDescent="0.3">
      <c r="B104"/>
    </row>
    <row r="105" spans="2:2" x14ac:dyDescent="0.3">
      <c r="B105"/>
    </row>
    <row r="106" spans="2:2" x14ac:dyDescent="0.3">
      <c r="B106"/>
    </row>
    <row r="107" spans="2:2" x14ac:dyDescent="0.3">
      <c r="B107"/>
    </row>
    <row r="108" spans="2:2" x14ac:dyDescent="0.3">
      <c r="B108"/>
    </row>
    <row r="109" spans="2:2" x14ac:dyDescent="0.3">
      <c r="B109"/>
    </row>
    <row r="110" spans="2:2" x14ac:dyDescent="0.3">
      <c r="B110"/>
    </row>
    <row r="111" spans="2:2" x14ac:dyDescent="0.3">
      <c r="B111"/>
    </row>
    <row r="112" spans="2:2" x14ac:dyDescent="0.3">
      <c r="B112"/>
    </row>
    <row r="113" spans="2:2" x14ac:dyDescent="0.3">
      <c r="B113"/>
    </row>
    <row r="114" spans="2:2" x14ac:dyDescent="0.3">
      <c r="B114"/>
    </row>
    <row r="115" spans="2:2" x14ac:dyDescent="0.3">
      <c r="B115"/>
    </row>
    <row r="116" spans="2:2" x14ac:dyDescent="0.3">
      <c r="B116"/>
    </row>
    <row r="117" spans="2:2" x14ac:dyDescent="0.3">
      <c r="B117"/>
    </row>
    <row r="118" spans="2:2" x14ac:dyDescent="0.3">
      <c r="B118"/>
    </row>
    <row r="119" spans="2:2" x14ac:dyDescent="0.3">
      <c r="B119"/>
    </row>
    <row r="120" spans="2:2" x14ac:dyDescent="0.3">
      <c r="B120"/>
    </row>
    <row r="121" spans="2:2" x14ac:dyDescent="0.3">
      <c r="B121"/>
    </row>
    <row r="122" spans="2:2" x14ac:dyDescent="0.3">
      <c r="B122"/>
    </row>
    <row r="123" spans="2:2" x14ac:dyDescent="0.3">
      <c r="B123"/>
    </row>
    <row r="124" spans="2:2" x14ac:dyDescent="0.3">
      <c r="B124"/>
    </row>
    <row r="125" spans="2:2" x14ac:dyDescent="0.3">
      <c r="B125"/>
    </row>
    <row r="126" spans="2:2" x14ac:dyDescent="0.3">
      <c r="B126"/>
    </row>
    <row r="127" spans="2:2" x14ac:dyDescent="0.3">
      <c r="B127"/>
    </row>
    <row r="128" spans="2:2" x14ac:dyDescent="0.3">
      <c r="B128"/>
    </row>
    <row r="129" spans="2:2" x14ac:dyDescent="0.3">
      <c r="B129"/>
    </row>
    <row r="130" spans="2:2" x14ac:dyDescent="0.3">
      <c r="B130"/>
    </row>
    <row r="131" spans="2:2" x14ac:dyDescent="0.3">
      <c r="B131"/>
    </row>
    <row r="132" spans="2:2" x14ac:dyDescent="0.3">
      <c r="B132"/>
    </row>
    <row r="133" spans="2:2" x14ac:dyDescent="0.3">
      <c r="B133"/>
    </row>
    <row r="134" spans="2:2" x14ac:dyDescent="0.3">
      <c r="B134"/>
    </row>
    <row r="135" spans="2:2" x14ac:dyDescent="0.3">
      <c r="B135"/>
    </row>
    <row r="136" spans="2:2" x14ac:dyDescent="0.3">
      <c r="B136"/>
    </row>
    <row r="137" spans="2:2" x14ac:dyDescent="0.3">
      <c r="B137"/>
    </row>
    <row r="138" spans="2:2" x14ac:dyDescent="0.3">
      <c r="B138"/>
    </row>
    <row r="139" spans="2:2" x14ac:dyDescent="0.3">
      <c r="B139"/>
    </row>
    <row r="140" spans="2:2" x14ac:dyDescent="0.3">
      <c r="B140"/>
    </row>
    <row r="141" spans="2:2" x14ac:dyDescent="0.3">
      <c r="B141"/>
    </row>
    <row r="142" spans="2:2" x14ac:dyDescent="0.3">
      <c r="B142"/>
    </row>
    <row r="143" spans="2:2" x14ac:dyDescent="0.3">
      <c r="B143"/>
    </row>
    <row r="144" spans="2:2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x14ac:dyDescent="0.3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  <row r="156" spans="2:2" x14ac:dyDescent="0.3">
      <c r="B156"/>
    </row>
    <row r="157" spans="2:2" x14ac:dyDescent="0.3">
      <c r="B157"/>
    </row>
    <row r="158" spans="2:2" x14ac:dyDescent="0.3">
      <c r="B158"/>
    </row>
    <row r="159" spans="2:2" x14ac:dyDescent="0.3">
      <c r="B159"/>
    </row>
    <row r="160" spans="2:2" x14ac:dyDescent="0.3">
      <c r="B160"/>
    </row>
    <row r="161" spans="2:2" x14ac:dyDescent="0.3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x14ac:dyDescent="0.3">
      <c r="B168"/>
    </row>
    <row r="169" spans="2:2" x14ac:dyDescent="0.3">
      <c r="B169"/>
    </row>
    <row r="170" spans="2:2" x14ac:dyDescent="0.3">
      <c r="B170"/>
    </row>
    <row r="171" spans="2:2" x14ac:dyDescent="0.3">
      <c r="B171"/>
    </row>
    <row r="172" spans="2:2" x14ac:dyDescent="0.3">
      <c r="B172"/>
    </row>
    <row r="173" spans="2:2" x14ac:dyDescent="0.3">
      <c r="B173"/>
    </row>
    <row r="174" spans="2:2" x14ac:dyDescent="0.3">
      <c r="B174"/>
    </row>
    <row r="175" spans="2:2" x14ac:dyDescent="0.3">
      <c r="B175"/>
    </row>
    <row r="176" spans="2:2" x14ac:dyDescent="0.3">
      <c r="B176"/>
    </row>
    <row r="177" spans="2:2" x14ac:dyDescent="0.3">
      <c r="B177"/>
    </row>
    <row r="178" spans="2:2" x14ac:dyDescent="0.3">
      <c r="B178"/>
    </row>
    <row r="179" spans="2:2" x14ac:dyDescent="0.3">
      <c r="B179"/>
    </row>
    <row r="180" spans="2:2" x14ac:dyDescent="0.3">
      <c r="B180"/>
    </row>
    <row r="181" spans="2:2" x14ac:dyDescent="0.3">
      <c r="B181"/>
    </row>
    <row r="182" spans="2:2" x14ac:dyDescent="0.3">
      <c r="B182"/>
    </row>
    <row r="183" spans="2:2" x14ac:dyDescent="0.3">
      <c r="B183"/>
    </row>
    <row r="184" spans="2:2" x14ac:dyDescent="0.3">
      <c r="B184"/>
    </row>
    <row r="185" spans="2:2" x14ac:dyDescent="0.3">
      <c r="B185"/>
    </row>
    <row r="186" spans="2:2" x14ac:dyDescent="0.3">
      <c r="B186"/>
    </row>
    <row r="187" spans="2:2" x14ac:dyDescent="0.3">
      <c r="B187"/>
    </row>
    <row r="188" spans="2:2" x14ac:dyDescent="0.3">
      <c r="B188"/>
    </row>
    <row r="189" spans="2:2" x14ac:dyDescent="0.3">
      <c r="B189"/>
    </row>
    <row r="190" spans="2:2" x14ac:dyDescent="0.3">
      <c r="B190"/>
    </row>
    <row r="191" spans="2:2" x14ac:dyDescent="0.3">
      <c r="B191"/>
    </row>
    <row r="192" spans="2:2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  <row r="207" spans="2:2" x14ac:dyDescent="0.3">
      <c r="B207"/>
    </row>
    <row r="208" spans="2:2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  <row r="257" spans="2:2" x14ac:dyDescent="0.3">
      <c r="B257"/>
    </row>
    <row r="258" spans="2:2" x14ac:dyDescent="0.3">
      <c r="B258"/>
    </row>
    <row r="259" spans="2:2" x14ac:dyDescent="0.3">
      <c r="B259"/>
    </row>
    <row r="260" spans="2:2" x14ac:dyDescent="0.3">
      <c r="B260"/>
    </row>
    <row r="261" spans="2:2" x14ac:dyDescent="0.3">
      <c r="B261"/>
    </row>
    <row r="262" spans="2:2" x14ac:dyDescent="0.3">
      <c r="B262"/>
    </row>
    <row r="263" spans="2:2" x14ac:dyDescent="0.3">
      <c r="B263"/>
    </row>
    <row r="264" spans="2:2" x14ac:dyDescent="0.3">
      <c r="B264"/>
    </row>
    <row r="265" spans="2:2" x14ac:dyDescent="0.3">
      <c r="B265"/>
    </row>
    <row r="266" spans="2:2" x14ac:dyDescent="0.3">
      <c r="B266"/>
    </row>
    <row r="267" spans="2:2" x14ac:dyDescent="0.3">
      <c r="B267"/>
    </row>
    <row r="268" spans="2:2" x14ac:dyDescent="0.3">
      <c r="B268"/>
    </row>
    <row r="269" spans="2:2" x14ac:dyDescent="0.3">
      <c r="B269"/>
    </row>
    <row r="270" spans="2:2" x14ac:dyDescent="0.3">
      <c r="B270"/>
    </row>
    <row r="271" spans="2:2" x14ac:dyDescent="0.3">
      <c r="B271"/>
    </row>
    <row r="272" spans="2:2" x14ac:dyDescent="0.3">
      <c r="B272"/>
    </row>
    <row r="273" spans="2:2" x14ac:dyDescent="0.3">
      <c r="B273"/>
    </row>
    <row r="274" spans="2:2" x14ac:dyDescent="0.3">
      <c r="B274"/>
    </row>
    <row r="275" spans="2:2" x14ac:dyDescent="0.3">
      <c r="B275"/>
    </row>
    <row r="276" spans="2:2" x14ac:dyDescent="0.3">
      <c r="B276"/>
    </row>
    <row r="277" spans="2:2" x14ac:dyDescent="0.3">
      <c r="B277"/>
    </row>
    <row r="278" spans="2:2" x14ac:dyDescent="0.3">
      <c r="B278"/>
    </row>
    <row r="279" spans="2:2" x14ac:dyDescent="0.3">
      <c r="B279"/>
    </row>
    <row r="280" spans="2:2" x14ac:dyDescent="0.3">
      <c r="B280"/>
    </row>
    <row r="281" spans="2:2" x14ac:dyDescent="0.3">
      <c r="B281"/>
    </row>
    <row r="282" spans="2:2" x14ac:dyDescent="0.3">
      <c r="B282"/>
    </row>
    <row r="283" spans="2:2" x14ac:dyDescent="0.3">
      <c r="B283"/>
    </row>
    <row r="284" spans="2:2" x14ac:dyDescent="0.3">
      <c r="B284"/>
    </row>
    <row r="285" spans="2:2" x14ac:dyDescent="0.3">
      <c r="B285"/>
    </row>
    <row r="286" spans="2:2" x14ac:dyDescent="0.3">
      <c r="B286"/>
    </row>
    <row r="287" spans="2:2" x14ac:dyDescent="0.3">
      <c r="B287"/>
    </row>
    <row r="288" spans="2:2" x14ac:dyDescent="0.3">
      <c r="B288"/>
    </row>
    <row r="289" spans="2:2" x14ac:dyDescent="0.3">
      <c r="B289"/>
    </row>
    <row r="290" spans="2:2" x14ac:dyDescent="0.3">
      <c r="B290"/>
    </row>
    <row r="291" spans="2:2" x14ac:dyDescent="0.3">
      <c r="B291"/>
    </row>
    <row r="292" spans="2:2" x14ac:dyDescent="0.3">
      <c r="B292"/>
    </row>
    <row r="293" spans="2:2" x14ac:dyDescent="0.3">
      <c r="B293"/>
    </row>
    <row r="294" spans="2:2" x14ac:dyDescent="0.3">
      <c r="B294"/>
    </row>
    <row r="295" spans="2:2" x14ac:dyDescent="0.3">
      <c r="B295"/>
    </row>
    <row r="296" spans="2:2" x14ac:dyDescent="0.3">
      <c r="B296"/>
    </row>
    <row r="297" spans="2:2" x14ac:dyDescent="0.3">
      <c r="B297"/>
    </row>
    <row r="298" spans="2:2" x14ac:dyDescent="0.3">
      <c r="B298"/>
    </row>
    <row r="299" spans="2:2" x14ac:dyDescent="0.3">
      <c r="B299"/>
    </row>
    <row r="300" spans="2:2" x14ac:dyDescent="0.3">
      <c r="B300"/>
    </row>
    <row r="301" spans="2:2" x14ac:dyDescent="0.3">
      <c r="B301"/>
    </row>
    <row r="302" spans="2:2" x14ac:dyDescent="0.3">
      <c r="B302"/>
    </row>
    <row r="303" spans="2:2" x14ac:dyDescent="0.3">
      <c r="B303"/>
    </row>
    <row r="304" spans="2:2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  <row r="308" spans="2:2" x14ac:dyDescent="0.3">
      <c r="B308"/>
    </row>
    <row r="309" spans="2:2" x14ac:dyDescent="0.3">
      <c r="B309"/>
    </row>
    <row r="310" spans="2:2" x14ac:dyDescent="0.3">
      <c r="B310"/>
    </row>
    <row r="311" spans="2:2" x14ac:dyDescent="0.3">
      <c r="B311"/>
    </row>
    <row r="312" spans="2:2" x14ac:dyDescent="0.3">
      <c r="B312"/>
    </row>
    <row r="313" spans="2:2" x14ac:dyDescent="0.3">
      <c r="B313"/>
    </row>
    <row r="314" spans="2:2" x14ac:dyDescent="0.3">
      <c r="B314"/>
    </row>
    <row r="315" spans="2:2" x14ac:dyDescent="0.3">
      <c r="B315"/>
    </row>
    <row r="316" spans="2:2" x14ac:dyDescent="0.3">
      <c r="B316"/>
    </row>
    <row r="317" spans="2:2" x14ac:dyDescent="0.3">
      <c r="B317"/>
    </row>
    <row r="318" spans="2:2" x14ac:dyDescent="0.3">
      <c r="B318"/>
    </row>
    <row r="319" spans="2:2" x14ac:dyDescent="0.3">
      <c r="B319"/>
    </row>
    <row r="320" spans="2:2" x14ac:dyDescent="0.3">
      <c r="B320"/>
    </row>
    <row r="321" spans="2:2" x14ac:dyDescent="0.3">
      <c r="B321"/>
    </row>
    <row r="322" spans="2:2" x14ac:dyDescent="0.3">
      <c r="B322"/>
    </row>
    <row r="323" spans="2:2" x14ac:dyDescent="0.3">
      <c r="B323"/>
    </row>
    <row r="324" spans="2:2" x14ac:dyDescent="0.3">
      <c r="B324"/>
    </row>
    <row r="325" spans="2:2" x14ac:dyDescent="0.3">
      <c r="B325"/>
    </row>
    <row r="326" spans="2:2" x14ac:dyDescent="0.3">
      <c r="B326"/>
    </row>
    <row r="327" spans="2:2" x14ac:dyDescent="0.3">
      <c r="B327"/>
    </row>
    <row r="328" spans="2:2" x14ac:dyDescent="0.3">
      <c r="B328"/>
    </row>
    <row r="329" spans="2:2" x14ac:dyDescent="0.3">
      <c r="B329"/>
    </row>
    <row r="330" spans="2:2" x14ac:dyDescent="0.3">
      <c r="B330"/>
    </row>
    <row r="331" spans="2:2" x14ac:dyDescent="0.3">
      <c r="B331"/>
    </row>
    <row r="332" spans="2:2" x14ac:dyDescent="0.3">
      <c r="B332"/>
    </row>
    <row r="333" spans="2:2" x14ac:dyDescent="0.3">
      <c r="B333"/>
    </row>
    <row r="334" spans="2:2" x14ac:dyDescent="0.3">
      <c r="B334"/>
    </row>
    <row r="335" spans="2:2" x14ac:dyDescent="0.3">
      <c r="B335"/>
    </row>
    <row r="336" spans="2:2" x14ac:dyDescent="0.3">
      <c r="B336"/>
    </row>
    <row r="337" spans="2:2" x14ac:dyDescent="0.3">
      <c r="B337"/>
    </row>
    <row r="338" spans="2:2" x14ac:dyDescent="0.3">
      <c r="B338"/>
    </row>
    <row r="339" spans="2:2" x14ac:dyDescent="0.3">
      <c r="B339"/>
    </row>
    <row r="340" spans="2:2" x14ac:dyDescent="0.3">
      <c r="B340"/>
    </row>
    <row r="341" spans="2:2" x14ac:dyDescent="0.3">
      <c r="B341"/>
    </row>
    <row r="342" spans="2:2" x14ac:dyDescent="0.3">
      <c r="B342"/>
    </row>
    <row r="343" spans="2:2" x14ac:dyDescent="0.3">
      <c r="B343"/>
    </row>
    <row r="344" spans="2:2" x14ac:dyDescent="0.3">
      <c r="B344"/>
    </row>
    <row r="345" spans="2:2" x14ac:dyDescent="0.3">
      <c r="B345"/>
    </row>
    <row r="346" spans="2:2" x14ac:dyDescent="0.3">
      <c r="B346"/>
    </row>
    <row r="347" spans="2:2" x14ac:dyDescent="0.3">
      <c r="B347"/>
    </row>
    <row r="348" spans="2:2" x14ac:dyDescent="0.3">
      <c r="B348"/>
    </row>
    <row r="349" spans="2:2" x14ac:dyDescent="0.3">
      <c r="B349"/>
    </row>
    <row r="350" spans="2:2" x14ac:dyDescent="0.3">
      <c r="B350"/>
    </row>
    <row r="351" spans="2:2" x14ac:dyDescent="0.3">
      <c r="B351"/>
    </row>
    <row r="352" spans="2:2" x14ac:dyDescent="0.3">
      <c r="B352"/>
    </row>
    <row r="353" spans="2:2" x14ac:dyDescent="0.3">
      <c r="B353"/>
    </row>
    <row r="354" spans="2:2" x14ac:dyDescent="0.3">
      <c r="B354"/>
    </row>
    <row r="355" spans="2:2" x14ac:dyDescent="0.3">
      <c r="B355"/>
    </row>
    <row r="356" spans="2:2" x14ac:dyDescent="0.3">
      <c r="B356"/>
    </row>
    <row r="357" spans="2:2" x14ac:dyDescent="0.3">
      <c r="B357"/>
    </row>
    <row r="358" spans="2:2" x14ac:dyDescent="0.3">
      <c r="B358"/>
    </row>
    <row r="359" spans="2:2" x14ac:dyDescent="0.3">
      <c r="B359"/>
    </row>
    <row r="360" spans="2:2" x14ac:dyDescent="0.3">
      <c r="B360"/>
    </row>
    <row r="361" spans="2:2" x14ac:dyDescent="0.3">
      <c r="B361"/>
    </row>
    <row r="362" spans="2:2" x14ac:dyDescent="0.3">
      <c r="B362"/>
    </row>
    <row r="363" spans="2:2" x14ac:dyDescent="0.3">
      <c r="B363"/>
    </row>
    <row r="364" spans="2:2" x14ac:dyDescent="0.3">
      <c r="B364"/>
    </row>
    <row r="365" spans="2:2" x14ac:dyDescent="0.3">
      <c r="B365"/>
    </row>
    <row r="366" spans="2:2" x14ac:dyDescent="0.3">
      <c r="B366"/>
    </row>
    <row r="367" spans="2:2" x14ac:dyDescent="0.3">
      <c r="B367"/>
    </row>
    <row r="368" spans="2:2" x14ac:dyDescent="0.3">
      <c r="B368"/>
    </row>
    <row r="369" spans="2:2" x14ac:dyDescent="0.3">
      <c r="B369"/>
    </row>
    <row r="370" spans="2:2" x14ac:dyDescent="0.3">
      <c r="B370"/>
    </row>
    <row r="371" spans="2:2" x14ac:dyDescent="0.3">
      <c r="B371"/>
    </row>
    <row r="372" spans="2:2" x14ac:dyDescent="0.3">
      <c r="B372"/>
    </row>
    <row r="373" spans="2:2" x14ac:dyDescent="0.3">
      <c r="B373"/>
    </row>
    <row r="374" spans="2:2" x14ac:dyDescent="0.3">
      <c r="B374"/>
    </row>
    <row r="375" spans="2:2" x14ac:dyDescent="0.3">
      <c r="B375"/>
    </row>
    <row r="376" spans="2:2" x14ac:dyDescent="0.3">
      <c r="B376"/>
    </row>
    <row r="377" spans="2:2" x14ac:dyDescent="0.3">
      <c r="B377"/>
    </row>
    <row r="378" spans="2:2" x14ac:dyDescent="0.3">
      <c r="B378"/>
    </row>
    <row r="379" spans="2:2" x14ac:dyDescent="0.3">
      <c r="B379"/>
    </row>
    <row r="380" spans="2:2" x14ac:dyDescent="0.3">
      <c r="B380"/>
    </row>
    <row r="381" spans="2:2" x14ac:dyDescent="0.3">
      <c r="B381"/>
    </row>
    <row r="382" spans="2:2" x14ac:dyDescent="0.3">
      <c r="B382"/>
    </row>
    <row r="383" spans="2:2" x14ac:dyDescent="0.3">
      <c r="B383"/>
    </row>
    <row r="384" spans="2:2" x14ac:dyDescent="0.3">
      <c r="B384"/>
    </row>
    <row r="385" spans="2:2" x14ac:dyDescent="0.3">
      <c r="B385"/>
    </row>
    <row r="386" spans="2:2" x14ac:dyDescent="0.3">
      <c r="B386"/>
    </row>
    <row r="387" spans="2:2" x14ac:dyDescent="0.3">
      <c r="B387"/>
    </row>
    <row r="388" spans="2:2" x14ac:dyDescent="0.3">
      <c r="B388"/>
    </row>
    <row r="389" spans="2:2" x14ac:dyDescent="0.3">
      <c r="B389"/>
    </row>
    <row r="390" spans="2:2" x14ac:dyDescent="0.3">
      <c r="B390"/>
    </row>
    <row r="391" spans="2:2" x14ac:dyDescent="0.3">
      <c r="B391"/>
    </row>
    <row r="392" spans="2:2" x14ac:dyDescent="0.3">
      <c r="B392"/>
    </row>
    <row r="393" spans="2:2" x14ac:dyDescent="0.3">
      <c r="B393"/>
    </row>
    <row r="394" spans="2:2" x14ac:dyDescent="0.3">
      <c r="B394"/>
    </row>
    <row r="395" spans="2:2" x14ac:dyDescent="0.3">
      <c r="B395"/>
    </row>
    <row r="396" spans="2:2" x14ac:dyDescent="0.3">
      <c r="B396"/>
    </row>
    <row r="397" spans="2:2" x14ac:dyDescent="0.3">
      <c r="B397"/>
    </row>
    <row r="398" spans="2:2" x14ac:dyDescent="0.3">
      <c r="B398"/>
    </row>
    <row r="399" spans="2:2" x14ac:dyDescent="0.3">
      <c r="B399"/>
    </row>
    <row r="400" spans="2:2" x14ac:dyDescent="0.3">
      <c r="B400"/>
    </row>
    <row r="401" spans="2:2" x14ac:dyDescent="0.3">
      <c r="B401"/>
    </row>
    <row r="402" spans="2:2" x14ac:dyDescent="0.3">
      <c r="B402"/>
    </row>
    <row r="403" spans="2:2" x14ac:dyDescent="0.3">
      <c r="B403"/>
    </row>
    <row r="404" spans="2:2" x14ac:dyDescent="0.3">
      <c r="B404"/>
    </row>
    <row r="405" spans="2:2" x14ac:dyDescent="0.3">
      <c r="B405"/>
    </row>
    <row r="406" spans="2:2" x14ac:dyDescent="0.3">
      <c r="B406"/>
    </row>
    <row r="407" spans="2:2" x14ac:dyDescent="0.3">
      <c r="B407"/>
    </row>
    <row r="408" spans="2:2" x14ac:dyDescent="0.3">
      <c r="B408"/>
    </row>
    <row r="409" spans="2:2" x14ac:dyDescent="0.3">
      <c r="B409"/>
    </row>
    <row r="410" spans="2:2" x14ac:dyDescent="0.3">
      <c r="B410"/>
    </row>
    <row r="411" spans="2:2" x14ac:dyDescent="0.3">
      <c r="B411"/>
    </row>
    <row r="412" spans="2:2" x14ac:dyDescent="0.3">
      <c r="B412"/>
    </row>
    <row r="413" spans="2:2" x14ac:dyDescent="0.3">
      <c r="B413"/>
    </row>
    <row r="414" spans="2:2" x14ac:dyDescent="0.3">
      <c r="B414"/>
    </row>
    <row r="415" spans="2:2" x14ac:dyDescent="0.3">
      <c r="B415"/>
    </row>
    <row r="416" spans="2:2" x14ac:dyDescent="0.3">
      <c r="B416"/>
    </row>
    <row r="417" spans="2:2" x14ac:dyDescent="0.3">
      <c r="B417"/>
    </row>
    <row r="418" spans="2:2" x14ac:dyDescent="0.3">
      <c r="B418"/>
    </row>
    <row r="419" spans="2:2" x14ac:dyDescent="0.3">
      <c r="B419"/>
    </row>
    <row r="420" spans="2:2" x14ac:dyDescent="0.3">
      <c r="B420"/>
    </row>
    <row r="421" spans="2:2" x14ac:dyDescent="0.3">
      <c r="B421"/>
    </row>
    <row r="422" spans="2:2" x14ac:dyDescent="0.3">
      <c r="B422"/>
    </row>
    <row r="423" spans="2:2" x14ac:dyDescent="0.3">
      <c r="B423"/>
    </row>
    <row r="424" spans="2:2" x14ac:dyDescent="0.3">
      <c r="B424"/>
    </row>
    <row r="425" spans="2:2" x14ac:dyDescent="0.3">
      <c r="B425"/>
    </row>
    <row r="426" spans="2:2" x14ac:dyDescent="0.3">
      <c r="B426"/>
    </row>
    <row r="427" spans="2:2" x14ac:dyDescent="0.3">
      <c r="B427"/>
    </row>
    <row r="428" spans="2:2" x14ac:dyDescent="0.3">
      <c r="B428"/>
    </row>
    <row r="429" spans="2:2" x14ac:dyDescent="0.3">
      <c r="B429"/>
    </row>
    <row r="430" spans="2:2" x14ac:dyDescent="0.3">
      <c r="B430"/>
    </row>
    <row r="431" spans="2:2" x14ac:dyDescent="0.3">
      <c r="B431"/>
    </row>
    <row r="432" spans="2:2" x14ac:dyDescent="0.3">
      <c r="B432"/>
    </row>
    <row r="433" spans="2:2" x14ac:dyDescent="0.3">
      <c r="B433"/>
    </row>
    <row r="434" spans="2:2" x14ac:dyDescent="0.3">
      <c r="B434"/>
    </row>
    <row r="435" spans="2:2" x14ac:dyDescent="0.3">
      <c r="B435"/>
    </row>
    <row r="436" spans="2:2" x14ac:dyDescent="0.3">
      <c r="B436"/>
    </row>
    <row r="437" spans="2:2" x14ac:dyDescent="0.3">
      <c r="B437"/>
    </row>
    <row r="438" spans="2:2" x14ac:dyDescent="0.3">
      <c r="B438"/>
    </row>
    <row r="439" spans="2:2" x14ac:dyDescent="0.3">
      <c r="B439"/>
    </row>
    <row r="440" spans="2:2" x14ac:dyDescent="0.3">
      <c r="B440"/>
    </row>
    <row r="441" spans="2:2" x14ac:dyDescent="0.3">
      <c r="B441"/>
    </row>
    <row r="442" spans="2:2" x14ac:dyDescent="0.3">
      <c r="B442"/>
    </row>
    <row r="443" spans="2:2" x14ac:dyDescent="0.3">
      <c r="B443"/>
    </row>
    <row r="444" spans="2:2" x14ac:dyDescent="0.3">
      <c r="B444"/>
    </row>
    <row r="445" spans="2:2" x14ac:dyDescent="0.3">
      <c r="B445"/>
    </row>
    <row r="446" spans="2:2" x14ac:dyDescent="0.3">
      <c r="B446"/>
    </row>
    <row r="447" spans="2:2" x14ac:dyDescent="0.3">
      <c r="B447"/>
    </row>
    <row r="448" spans="2:2" x14ac:dyDescent="0.3">
      <c r="B448"/>
    </row>
    <row r="449" spans="2:2" x14ac:dyDescent="0.3">
      <c r="B449"/>
    </row>
    <row r="450" spans="2:2" x14ac:dyDescent="0.3">
      <c r="B450"/>
    </row>
    <row r="451" spans="2:2" x14ac:dyDescent="0.3">
      <c r="B451"/>
    </row>
    <row r="452" spans="2:2" x14ac:dyDescent="0.3">
      <c r="B452"/>
    </row>
    <row r="453" spans="2:2" x14ac:dyDescent="0.3">
      <c r="B453"/>
    </row>
    <row r="454" spans="2:2" x14ac:dyDescent="0.3">
      <c r="B454"/>
    </row>
    <row r="455" spans="2:2" x14ac:dyDescent="0.3">
      <c r="B455"/>
    </row>
    <row r="456" spans="2:2" x14ac:dyDescent="0.3">
      <c r="B456"/>
    </row>
    <row r="457" spans="2:2" x14ac:dyDescent="0.3">
      <c r="B457"/>
    </row>
    <row r="458" spans="2:2" x14ac:dyDescent="0.3">
      <c r="B458"/>
    </row>
    <row r="459" spans="2:2" x14ac:dyDescent="0.3">
      <c r="B459"/>
    </row>
    <row r="460" spans="2:2" x14ac:dyDescent="0.3">
      <c r="B460"/>
    </row>
    <row r="461" spans="2:2" x14ac:dyDescent="0.3">
      <c r="B461"/>
    </row>
    <row r="462" spans="2:2" x14ac:dyDescent="0.3">
      <c r="B462"/>
    </row>
    <row r="463" spans="2:2" x14ac:dyDescent="0.3">
      <c r="B463"/>
    </row>
    <row r="464" spans="2:2" x14ac:dyDescent="0.3">
      <c r="B464"/>
    </row>
    <row r="465" spans="2:2" x14ac:dyDescent="0.3">
      <c r="B465"/>
    </row>
    <row r="466" spans="2:2" x14ac:dyDescent="0.3">
      <c r="B466"/>
    </row>
    <row r="467" spans="2:2" x14ac:dyDescent="0.3">
      <c r="B467"/>
    </row>
    <row r="468" spans="2:2" x14ac:dyDescent="0.3">
      <c r="B468"/>
    </row>
    <row r="469" spans="2:2" x14ac:dyDescent="0.3">
      <c r="B469"/>
    </row>
    <row r="470" spans="2:2" x14ac:dyDescent="0.3">
      <c r="B470"/>
    </row>
    <row r="471" spans="2:2" x14ac:dyDescent="0.3">
      <c r="B471"/>
    </row>
    <row r="472" spans="2:2" x14ac:dyDescent="0.3">
      <c r="B472"/>
    </row>
    <row r="473" spans="2:2" x14ac:dyDescent="0.3">
      <c r="B473"/>
    </row>
    <row r="474" spans="2:2" x14ac:dyDescent="0.3">
      <c r="B474"/>
    </row>
    <row r="475" spans="2:2" x14ac:dyDescent="0.3">
      <c r="B475"/>
    </row>
    <row r="476" spans="2:2" x14ac:dyDescent="0.3">
      <c r="B476"/>
    </row>
    <row r="477" spans="2:2" x14ac:dyDescent="0.3">
      <c r="B477"/>
    </row>
    <row r="478" spans="2:2" x14ac:dyDescent="0.3">
      <c r="B478"/>
    </row>
    <row r="479" spans="2:2" x14ac:dyDescent="0.3">
      <c r="B479"/>
    </row>
    <row r="480" spans="2:2" x14ac:dyDescent="0.3">
      <c r="B480"/>
    </row>
    <row r="481" spans="2:2" x14ac:dyDescent="0.3">
      <c r="B481"/>
    </row>
    <row r="482" spans="2:2" x14ac:dyDescent="0.3">
      <c r="B482"/>
    </row>
    <row r="483" spans="2:2" x14ac:dyDescent="0.3">
      <c r="B483"/>
    </row>
    <row r="484" spans="2:2" x14ac:dyDescent="0.3">
      <c r="B484"/>
    </row>
    <row r="485" spans="2:2" x14ac:dyDescent="0.3">
      <c r="B485"/>
    </row>
    <row r="486" spans="2:2" x14ac:dyDescent="0.3">
      <c r="B486"/>
    </row>
    <row r="487" spans="2:2" x14ac:dyDescent="0.3">
      <c r="B487"/>
    </row>
    <row r="488" spans="2:2" x14ac:dyDescent="0.3">
      <c r="B488"/>
    </row>
    <row r="489" spans="2:2" x14ac:dyDescent="0.3">
      <c r="B489"/>
    </row>
    <row r="490" spans="2:2" x14ac:dyDescent="0.3">
      <c r="B490"/>
    </row>
    <row r="491" spans="2:2" x14ac:dyDescent="0.3">
      <c r="B491"/>
    </row>
    <row r="492" spans="2:2" x14ac:dyDescent="0.3">
      <c r="B492"/>
    </row>
    <row r="493" spans="2:2" x14ac:dyDescent="0.3">
      <c r="B493"/>
    </row>
    <row r="494" spans="2:2" x14ac:dyDescent="0.3">
      <c r="B494"/>
    </row>
    <row r="495" spans="2:2" x14ac:dyDescent="0.3">
      <c r="B495"/>
    </row>
    <row r="496" spans="2:2" x14ac:dyDescent="0.3">
      <c r="B496"/>
    </row>
    <row r="497" spans="2:2" x14ac:dyDescent="0.3">
      <c r="B497"/>
    </row>
    <row r="498" spans="2:2" x14ac:dyDescent="0.3">
      <c r="B498"/>
    </row>
    <row r="499" spans="2:2" x14ac:dyDescent="0.3">
      <c r="B499"/>
    </row>
    <row r="500" spans="2:2" x14ac:dyDescent="0.3">
      <c r="B500"/>
    </row>
    <row r="501" spans="2:2" x14ac:dyDescent="0.3">
      <c r="B501"/>
    </row>
    <row r="502" spans="2:2" x14ac:dyDescent="0.3">
      <c r="B502"/>
    </row>
    <row r="503" spans="2:2" x14ac:dyDescent="0.3">
      <c r="B503"/>
    </row>
    <row r="504" spans="2:2" x14ac:dyDescent="0.3">
      <c r="B504"/>
    </row>
    <row r="505" spans="2:2" x14ac:dyDescent="0.3">
      <c r="B505"/>
    </row>
    <row r="506" spans="2:2" x14ac:dyDescent="0.3">
      <c r="B506"/>
    </row>
    <row r="507" spans="2:2" x14ac:dyDescent="0.3">
      <c r="B507"/>
    </row>
    <row r="508" spans="2:2" x14ac:dyDescent="0.3">
      <c r="B508"/>
    </row>
    <row r="509" spans="2:2" x14ac:dyDescent="0.3">
      <c r="B509"/>
    </row>
    <row r="510" spans="2:2" x14ac:dyDescent="0.3">
      <c r="B510"/>
    </row>
    <row r="511" spans="2:2" x14ac:dyDescent="0.3">
      <c r="B511"/>
    </row>
    <row r="512" spans="2:2" x14ac:dyDescent="0.3">
      <c r="B512"/>
    </row>
    <row r="513" spans="2:2" x14ac:dyDescent="0.3">
      <c r="B513"/>
    </row>
    <row r="514" spans="2:2" x14ac:dyDescent="0.3">
      <c r="B514"/>
    </row>
    <row r="515" spans="2:2" x14ac:dyDescent="0.3">
      <c r="B515"/>
    </row>
    <row r="516" spans="2:2" x14ac:dyDescent="0.3">
      <c r="B516"/>
    </row>
    <row r="517" spans="2:2" x14ac:dyDescent="0.3">
      <c r="B517"/>
    </row>
    <row r="518" spans="2:2" x14ac:dyDescent="0.3">
      <c r="B518"/>
    </row>
    <row r="519" spans="2:2" x14ac:dyDescent="0.3">
      <c r="B519"/>
    </row>
    <row r="520" spans="2:2" x14ac:dyDescent="0.3">
      <c r="B520"/>
    </row>
    <row r="521" spans="2:2" x14ac:dyDescent="0.3">
      <c r="B521"/>
    </row>
    <row r="522" spans="2:2" x14ac:dyDescent="0.3">
      <c r="B522"/>
    </row>
    <row r="523" spans="2:2" x14ac:dyDescent="0.3">
      <c r="B523"/>
    </row>
    <row r="524" spans="2:2" x14ac:dyDescent="0.3">
      <c r="B524"/>
    </row>
    <row r="525" spans="2:2" x14ac:dyDescent="0.3">
      <c r="B525"/>
    </row>
    <row r="526" spans="2:2" x14ac:dyDescent="0.3">
      <c r="B526"/>
    </row>
    <row r="527" spans="2:2" x14ac:dyDescent="0.3">
      <c r="B527"/>
    </row>
    <row r="528" spans="2:2" x14ac:dyDescent="0.3">
      <c r="B528"/>
    </row>
    <row r="529" spans="2:2" x14ac:dyDescent="0.3">
      <c r="B529"/>
    </row>
    <row r="530" spans="2:2" x14ac:dyDescent="0.3">
      <c r="B530"/>
    </row>
    <row r="531" spans="2:2" x14ac:dyDescent="0.3">
      <c r="B531"/>
    </row>
    <row r="532" spans="2:2" x14ac:dyDescent="0.3">
      <c r="B532"/>
    </row>
    <row r="533" spans="2:2" x14ac:dyDescent="0.3">
      <c r="B533"/>
    </row>
    <row r="534" spans="2:2" x14ac:dyDescent="0.3">
      <c r="B534"/>
    </row>
    <row r="535" spans="2:2" x14ac:dyDescent="0.3">
      <c r="B535"/>
    </row>
    <row r="536" spans="2:2" x14ac:dyDescent="0.3">
      <c r="B536"/>
    </row>
    <row r="537" spans="2:2" x14ac:dyDescent="0.3">
      <c r="B537"/>
    </row>
    <row r="538" spans="2:2" x14ac:dyDescent="0.3">
      <c r="B538"/>
    </row>
    <row r="539" spans="2:2" x14ac:dyDescent="0.3">
      <c r="B539"/>
    </row>
    <row r="540" spans="2:2" x14ac:dyDescent="0.3">
      <c r="B540"/>
    </row>
    <row r="541" spans="2:2" x14ac:dyDescent="0.3">
      <c r="B541"/>
    </row>
    <row r="542" spans="2:2" x14ac:dyDescent="0.3">
      <c r="B542"/>
    </row>
    <row r="543" spans="2:2" x14ac:dyDescent="0.3">
      <c r="B543"/>
    </row>
    <row r="544" spans="2:2" x14ac:dyDescent="0.3">
      <c r="B544"/>
    </row>
    <row r="545" spans="2:2" x14ac:dyDescent="0.3">
      <c r="B545"/>
    </row>
    <row r="546" spans="2:2" x14ac:dyDescent="0.3">
      <c r="B546"/>
    </row>
    <row r="547" spans="2:2" x14ac:dyDescent="0.3">
      <c r="B547"/>
    </row>
    <row r="548" spans="2:2" x14ac:dyDescent="0.3">
      <c r="B548"/>
    </row>
    <row r="549" spans="2:2" x14ac:dyDescent="0.3">
      <c r="B549"/>
    </row>
    <row r="550" spans="2:2" x14ac:dyDescent="0.3">
      <c r="B550"/>
    </row>
    <row r="551" spans="2:2" x14ac:dyDescent="0.3">
      <c r="B551"/>
    </row>
    <row r="552" spans="2:2" x14ac:dyDescent="0.3">
      <c r="B552"/>
    </row>
    <row r="553" spans="2:2" x14ac:dyDescent="0.3">
      <c r="B553"/>
    </row>
    <row r="554" spans="2:2" x14ac:dyDescent="0.3">
      <c r="B554"/>
    </row>
    <row r="555" spans="2:2" x14ac:dyDescent="0.3">
      <c r="B555"/>
    </row>
    <row r="556" spans="2:2" x14ac:dyDescent="0.3">
      <c r="B556"/>
    </row>
    <row r="557" spans="2:2" x14ac:dyDescent="0.3">
      <c r="B557"/>
    </row>
    <row r="558" spans="2:2" x14ac:dyDescent="0.3">
      <c r="B558"/>
    </row>
    <row r="559" spans="2:2" x14ac:dyDescent="0.3">
      <c r="B559"/>
    </row>
    <row r="560" spans="2:2" x14ac:dyDescent="0.3">
      <c r="B560"/>
    </row>
    <row r="561" spans="2:2" x14ac:dyDescent="0.3">
      <c r="B561"/>
    </row>
    <row r="562" spans="2:2" x14ac:dyDescent="0.3">
      <c r="B562"/>
    </row>
    <row r="563" spans="2:2" x14ac:dyDescent="0.3">
      <c r="B563"/>
    </row>
    <row r="564" spans="2:2" x14ac:dyDescent="0.3">
      <c r="B564"/>
    </row>
    <row r="565" spans="2:2" x14ac:dyDescent="0.3">
      <c r="B565"/>
    </row>
    <row r="566" spans="2:2" x14ac:dyDescent="0.3">
      <c r="B566"/>
    </row>
    <row r="567" spans="2:2" x14ac:dyDescent="0.3">
      <c r="B567"/>
    </row>
    <row r="568" spans="2:2" x14ac:dyDescent="0.3">
      <c r="B568"/>
    </row>
    <row r="569" spans="2:2" x14ac:dyDescent="0.3">
      <c r="B569"/>
    </row>
    <row r="570" spans="2:2" x14ac:dyDescent="0.3">
      <c r="B570"/>
    </row>
    <row r="571" spans="2:2" x14ac:dyDescent="0.3">
      <c r="B571"/>
    </row>
    <row r="572" spans="2:2" x14ac:dyDescent="0.3">
      <c r="B572"/>
    </row>
    <row r="573" spans="2:2" x14ac:dyDescent="0.3">
      <c r="B573"/>
    </row>
    <row r="574" spans="2:2" x14ac:dyDescent="0.3">
      <c r="B574"/>
    </row>
    <row r="575" spans="2:2" x14ac:dyDescent="0.3">
      <c r="B575"/>
    </row>
    <row r="576" spans="2:2" x14ac:dyDescent="0.3">
      <c r="B576"/>
    </row>
    <row r="577" spans="2:2" x14ac:dyDescent="0.3">
      <c r="B577"/>
    </row>
    <row r="578" spans="2:2" x14ac:dyDescent="0.3">
      <c r="B578"/>
    </row>
    <row r="579" spans="2:2" x14ac:dyDescent="0.3">
      <c r="B579"/>
    </row>
    <row r="580" spans="2:2" x14ac:dyDescent="0.3">
      <c r="B580"/>
    </row>
    <row r="581" spans="2:2" x14ac:dyDescent="0.3">
      <c r="B581"/>
    </row>
    <row r="582" spans="2:2" x14ac:dyDescent="0.3">
      <c r="B582"/>
    </row>
    <row r="583" spans="2:2" x14ac:dyDescent="0.3">
      <c r="B583"/>
    </row>
    <row r="584" spans="2:2" x14ac:dyDescent="0.3">
      <c r="B584"/>
    </row>
    <row r="585" spans="2:2" x14ac:dyDescent="0.3">
      <c r="B585"/>
    </row>
    <row r="586" spans="2:2" x14ac:dyDescent="0.3">
      <c r="B586"/>
    </row>
    <row r="587" spans="2:2" x14ac:dyDescent="0.3">
      <c r="B587"/>
    </row>
    <row r="588" spans="2:2" x14ac:dyDescent="0.3">
      <c r="B588"/>
    </row>
    <row r="589" spans="2:2" x14ac:dyDescent="0.3">
      <c r="B589"/>
    </row>
    <row r="590" spans="2:2" x14ac:dyDescent="0.3">
      <c r="B590"/>
    </row>
    <row r="591" spans="2:2" x14ac:dyDescent="0.3">
      <c r="B591"/>
    </row>
    <row r="592" spans="2:2" x14ac:dyDescent="0.3">
      <c r="B592"/>
    </row>
    <row r="593" spans="2:2" x14ac:dyDescent="0.3">
      <c r="B593"/>
    </row>
    <row r="594" spans="2:2" x14ac:dyDescent="0.3">
      <c r="B594"/>
    </row>
    <row r="595" spans="2:2" x14ac:dyDescent="0.3">
      <c r="B595"/>
    </row>
    <row r="596" spans="2:2" x14ac:dyDescent="0.3">
      <c r="B596"/>
    </row>
    <row r="597" spans="2:2" x14ac:dyDescent="0.3">
      <c r="B597"/>
    </row>
    <row r="598" spans="2:2" x14ac:dyDescent="0.3">
      <c r="B598"/>
    </row>
    <row r="599" spans="2:2" x14ac:dyDescent="0.3">
      <c r="B599"/>
    </row>
    <row r="600" spans="2:2" x14ac:dyDescent="0.3">
      <c r="B600"/>
    </row>
    <row r="601" spans="2:2" x14ac:dyDescent="0.3">
      <c r="B601"/>
    </row>
    <row r="602" spans="2:2" x14ac:dyDescent="0.3">
      <c r="B602"/>
    </row>
    <row r="603" spans="2:2" x14ac:dyDescent="0.3">
      <c r="B603"/>
    </row>
    <row r="604" spans="2:2" x14ac:dyDescent="0.3">
      <c r="B604"/>
    </row>
    <row r="605" spans="2:2" x14ac:dyDescent="0.3">
      <c r="B605"/>
    </row>
    <row r="606" spans="2:2" x14ac:dyDescent="0.3">
      <c r="B606"/>
    </row>
    <row r="607" spans="2:2" x14ac:dyDescent="0.3">
      <c r="B607"/>
    </row>
    <row r="608" spans="2:2" x14ac:dyDescent="0.3">
      <c r="B608"/>
    </row>
    <row r="609" spans="2:2" x14ac:dyDescent="0.3">
      <c r="B609"/>
    </row>
    <row r="610" spans="2:2" x14ac:dyDescent="0.3">
      <c r="B610"/>
    </row>
    <row r="611" spans="2:2" x14ac:dyDescent="0.3">
      <c r="B611"/>
    </row>
    <row r="612" spans="2:2" x14ac:dyDescent="0.3">
      <c r="B612"/>
    </row>
    <row r="613" spans="2:2" x14ac:dyDescent="0.3">
      <c r="B613"/>
    </row>
    <row r="614" spans="2:2" x14ac:dyDescent="0.3">
      <c r="B614"/>
    </row>
    <row r="615" spans="2:2" x14ac:dyDescent="0.3">
      <c r="B615"/>
    </row>
    <row r="616" spans="2:2" x14ac:dyDescent="0.3">
      <c r="B616"/>
    </row>
    <row r="617" spans="2:2" x14ac:dyDescent="0.3">
      <c r="B617"/>
    </row>
    <row r="618" spans="2:2" x14ac:dyDescent="0.3">
      <c r="B618"/>
    </row>
    <row r="619" spans="2:2" x14ac:dyDescent="0.3">
      <c r="B619"/>
    </row>
    <row r="620" spans="2:2" x14ac:dyDescent="0.3">
      <c r="B620"/>
    </row>
    <row r="621" spans="2:2" x14ac:dyDescent="0.3">
      <c r="B621"/>
    </row>
    <row r="622" spans="2:2" x14ac:dyDescent="0.3">
      <c r="B622"/>
    </row>
    <row r="623" spans="2:2" x14ac:dyDescent="0.3">
      <c r="B623"/>
    </row>
    <row r="624" spans="2:2" x14ac:dyDescent="0.3">
      <c r="B624"/>
    </row>
    <row r="625" spans="2:2" x14ac:dyDescent="0.3">
      <c r="B625"/>
    </row>
    <row r="626" spans="2:2" x14ac:dyDescent="0.3">
      <c r="B626"/>
    </row>
    <row r="627" spans="2:2" x14ac:dyDescent="0.3">
      <c r="B627"/>
    </row>
    <row r="628" spans="2:2" x14ac:dyDescent="0.3">
      <c r="B628"/>
    </row>
    <row r="629" spans="2:2" x14ac:dyDescent="0.3">
      <c r="B629"/>
    </row>
    <row r="630" spans="2:2" x14ac:dyDescent="0.3">
      <c r="B630"/>
    </row>
    <row r="631" spans="2:2" x14ac:dyDescent="0.3">
      <c r="B631"/>
    </row>
    <row r="632" spans="2:2" x14ac:dyDescent="0.3">
      <c r="B632"/>
    </row>
    <row r="633" spans="2:2" x14ac:dyDescent="0.3">
      <c r="B633"/>
    </row>
    <row r="634" spans="2:2" x14ac:dyDescent="0.3">
      <c r="B634"/>
    </row>
    <row r="635" spans="2:2" x14ac:dyDescent="0.3">
      <c r="B635"/>
    </row>
    <row r="636" spans="2:2" x14ac:dyDescent="0.3">
      <c r="B636"/>
    </row>
    <row r="637" spans="2:2" x14ac:dyDescent="0.3">
      <c r="B637"/>
    </row>
    <row r="638" spans="2:2" x14ac:dyDescent="0.3">
      <c r="B638"/>
    </row>
    <row r="639" spans="2:2" x14ac:dyDescent="0.3">
      <c r="B639"/>
    </row>
    <row r="640" spans="2:2" x14ac:dyDescent="0.3">
      <c r="B640"/>
    </row>
    <row r="641" spans="2:2" x14ac:dyDescent="0.3">
      <c r="B641"/>
    </row>
    <row r="642" spans="2:2" x14ac:dyDescent="0.3">
      <c r="B642"/>
    </row>
    <row r="643" spans="2:2" x14ac:dyDescent="0.3">
      <c r="B643"/>
    </row>
    <row r="644" spans="2:2" x14ac:dyDescent="0.3">
      <c r="B644"/>
    </row>
    <row r="645" spans="2:2" x14ac:dyDescent="0.3">
      <c r="B645"/>
    </row>
    <row r="646" spans="2:2" x14ac:dyDescent="0.3">
      <c r="B646"/>
    </row>
    <row r="647" spans="2:2" x14ac:dyDescent="0.3">
      <c r="B647"/>
    </row>
    <row r="648" spans="2:2" x14ac:dyDescent="0.3">
      <c r="B648"/>
    </row>
    <row r="649" spans="2:2" x14ac:dyDescent="0.3">
      <c r="B649"/>
    </row>
    <row r="650" spans="2:2" x14ac:dyDescent="0.3">
      <c r="B650"/>
    </row>
    <row r="651" spans="2:2" x14ac:dyDescent="0.3">
      <c r="B651"/>
    </row>
    <row r="652" spans="2:2" x14ac:dyDescent="0.3">
      <c r="B652"/>
    </row>
    <row r="653" spans="2:2" x14ac:dyDescent="0.3">
      <c r="B653"/>
    </row>
    <row r="654" spans="2:2" x14ac:dyDescent="0.3">
      <c r="B654"/>
    </row>
    <row r="655" spans="2:2" x14ac:dyDescent="0.3">
      <c r="B655"/>
    </row>
    <row r="656" spans="2:2" x14ac:dyDescent="0.3">
      <c r="B656"/>
    </row>
    <row r="657" spans="2:2" x14ac:dyDescent="0.3">
      <c r="B657"/>
    </row>
    <row r="658" spans="2:2" x14ac:dyDescent="0.3">
      <c r="B658"/>
    </row>
    <row r="659" spans="2:2" x14ac:dyDescent="0.3">
      <c r="B659"/>
    </row>
    <row r="660" spans="2:2" x14ac:dyDescent="0.3">
      <c r="B660"/>
    </row>
    <row r="661" spans="2:2" x14ac:dyDescent="0.3">
      <c r="B661"/>
    </row>
    <row r="662" spans="2:2" x14ac:dyDescent="0.3">
      <c r="B662"/>
    </row>
    <row r="663" spans="2:2" x14ac:dyDescent="0.3">
      <c r="B663"/>
    </row>
    <row r="664" spans="2:2" x14ac:dyDescent="0.3">
      <c r="B664"/>
    </row>
    <row r="665" spans="2:2" x14ac:dyDescent="0.3">
      <c r="B665"/>
    </row>
    <row r="666" spans="2:2" x14ac:dyDescent="0.3">
      <c r="B666"/>
    </row>
    <row r="667" spans="2:2" x14ac:dyDescent="0.3">
      <c r="B667"/>
    </row>
    <row r="668" spans="2:2" x14ac:dyDescent="0.3">
      <c r="B668"/>
    </row>
    <row r="669" spans="2:2" x14ac:dyDescent="0.3">
      <c r="B669"/>
    </row>
    <row r="670" spans="2:2" x14ac:dyDescent="0.3">
      <c r="B670"/>
    </row>
    <row r="671" spans="2:2" x14ac:dyDescent="0.3">
      <c r="B671"/>
    </row>
    <row r="672" spans="2:2" x14ac:dyDescent="0.3">
      <c r="B672"/>
    </row>
    <row r="673" spans="2:2" x14ac:dyDescent="0.3">
      <c r="B673"/>
    </row>
    <row r="674" spans="2:2" x14ac:dyDescent="0.3">
      <c r="B674"/>
    </row>
    <row r="675" spans="2:2" x14ac:dyDescent="0.3">
      <c r="B675"/>
    </row>
    <row r="676" spans="2:2" x14ac:dyDescent="0.3">
      <c r="B676"/>
    </row>
    <row r="677" spans="2:2" x14ac:dyDescent="0.3">
      <c r="B677"/>
    </row>
    <row r="678" spans="2:2" x14ac:dyDescent="0.3">
      <c r="B678"/>
    </row>
    <row r="679" spans="2:2" x14ac:dyDescent="0.3">
      <c r="B679"/>
    </row>
    <row r="680" spans="2:2" x14ac:dyDescent="0.3">
      <c r="B680"/>
    </row>
    <row r="681" spans="2:2" x14ac:dyDescent="0.3">
      <c r="B681"/>
    </row>
    <row r="682" spans="2:2" x14ac:dyDescent="0.3">
      <c r="B682"/>
    </row>
    <row r="683" spans="2:2" x14ac:dyDescent="0.3">
      <c r="B683"/>
    </row>
    <row r="684" spans="2:2" x14ac:dyDescent="0.3">
      <c r="B684"/>
    </row>
    <row r="685" spans="2:2" x14ac:dyDescent="0.3">
      <c r="B685"/>
    </row>
    <row r="686" spans="2:2" x14ac:dyDescent="0.3">
      <c r="B686"/>
    </row>
    <row r="687" spans="2:2" x14ac:dyDescent="0.3">
      <c r="B687"/>
    </row>
    <row r="688" spans="2:2" x14ac:dyDescent="0.3">
      <c r="B688"/>
    </row>
    <row r="689" spans="2:2" x14ac:dyDescent="0.3">
      <c r="B689"/>
    </row>
    <row r="690" spans="2:2" x14ac:dyDescent="0.3">
      <c r="B690"/>
    </row>
    <row r="691" spans="2:2" x14ac:dyDescent="0.3">
      <c r="B691"/>
    </row>
    <row r="692" spans="2:2" x14ac:dyDescent="0.3">
      <c r="B692"/>
    </row>
    <row r="693" spans="2:2" x14ac:dyDescent="0.3">
      <c r="B693"/>
    </row>
    <row r="694" spans="2:2" x14ac:dyDescent="0.3">
      <c r="B694"/>
    </row>
    <row r="695" spans="2:2" x14ac:dyDescent="0.3">
      <c r="B695"/>
    </row>
    <row r="696" spans="2:2" x14ac:dyDescent="0.3">
      <c r="B696"/>
    </row>
    <row r="697" spans="2:2" x14ac:dyDescent="0.3">
      <c r="B697"/>
    </row>
    <row r="698" spans="2:2" x14ac:dyDescent="0.3">
      <c r="B698"/>
    </row>
    <row r="699" spans="2:2" x14ac:dyDescent="0.3">
      <c r="B699"/>
    </row>
    <row r="700" spans="2:2" x14ac:dyDescent="0.3">
      <c r="B700"/>
    </row>
    <row r="701" spans="2:2" x14ac:dyDescent="0.3">
      <c r="B701"/>
    </row>
    <row r="702" spans="2:2" x14ac:dyDescent="0.3">
      <c r="B702"/>
    </row>
    <row r="703" spans="2:2" x14ac:dyDescent="0.3">
      <c r="B703"/>
    </row>
    <row r="704" spans="2:2" x14ac:dyDescent="0.3">
      <c r="B704"/>
    </row>
    <row r="705" spans="2:2" x14ac:dyDescent="0.3">
      <c r="B705"/>
    </row>
    <row r="706" spans="2:2" x14ac:dyDescent="0.3">
      <c r="B706"/>
    </row>
    <row r="707" spans="2:2" x14ac:dyDescent="0.3">
      <c r="B707"/>
    </row>
    <row r="708" spans="2:2" x14ac:dyDescent="0.3">
      <c r="B708"/>
    </row>
    <row r="709" spans="2:2" x14ac:dyDescent="0.3">
      <c r="B709"/>
    </row>
    <row r="710" spans="2:2" x14ac:dyDescent="0.3">
      <c r="B710"/>
    </row>
    <row r="711" spans="2:2" x14ac:dyDescent="0.3">
      <c r="B711"/>
    </row>
    <row r="712" spans="2:2" x14ac:dyDescent="0.3">
      <c r="B712"/>
    </row>
    <row r="713" spans="2:2" x14ac:dyDescent="0.3">
      <c r="B713"/>
    </row>
    <row r="714" spans="2:2" x14ac:dyDescent="0.3">
      <c r="B714"/>
    </row>
    <row r="715" spans="2:2" x14ac:dyDescent="0.3">
      <c r="B715"/>
    </row>
    <row r="716" spans="2:2" x14ac:dyDescent="0.3">
      <c r="B716"/>
    </row>
    <row r="717" spans="2:2" x14ac:dyDescent="0.3">
      <c r="B717"/>
    </row>
    <row r="718" spans="2:2" x14ac:dyDescent="0.3">
      <c r="B718"/>
    </row>
    <row r="719" spans="2:2" x14ac:dyDescent="0.3">
      <c r="B719"/>
    </row>
    <row r="720" spans="2:2" x14ac:dyDescent="0.3">
      <c r="B720"/>
    </row>
    <row r="721" spans="2:2" x14ac:dyDescent="0.3">
      <c r="B721"/>
    </row>
    <row r="722" spans="2:2" x14ac:dyDescent="0.3">
      <c r="B722"/>
    </row>
    <row r="723" spans="2:2" x14ac:dyDescent="0.3">
      <c r="B723"/>
    </row>
    <row r="724" spans="2:2" x14ac:dyDescent="0.3">
      <c r="B724"/>
    </row>
    <row r="725" spans="2:2" x14ac:dyDescent="0.3">
      <c r="B725"/>
    </row>
    <row r="726" spans="2:2" x14ac:dyDescent="0.3">
      <c r="B726"/>
    </row>
    <row r="727" spans="2:2" x14ac:dyDescent="0.3">
      <c r="B727"/>
    </row>
    <row r="728" spans="2:2" x14ac:dyDescent="0.3">
      <c r="B728"/>
    </row>
    <row r="729" spans="2:2" x14ac:dyDescent="0.3">
      <c r="B729"/>
    </row>
    <row r="730" spans="2:2" x14ac:dyDescent="0.3">
      <c r="B730"/>
    </row>
    <row r="731" spans="2:2" x14ac:dyDescent="0.3">
      <c r="B731"/>
    </row>
    <row r="732" spans="2:2" x14ac:dyDescent="0.3">
      <c r="B732"/>
    </row>
    <row r="733" spans="2:2" x14ac:dyDescent="0.3">
      <c r="B733"/>
    </row>
    <row r="734" spans="2:2" x14ac:dyDescent="0.3">
      <c r="B734"/>
    </row>
    <row r="735" spans="2:2" x14ac:dyDescent="0.3">
      <c r="B735"/>
    </row>
    <row r="736" spans="2:2" x14ac:dyDescent="0.3">
      <c r="B736"/>
    </row>
    <row r="737" spans="2:2" x14ac:dyDescent="0.3">
      <c r="B737"/>
    </row>
    <row r="738" spans="2:2" x14ac:dyDescent="0.3">
      <c r="B738"/>
    </row>
    <row r="739" spans="2:2" x14ac:dyDescent="0.3">
      <c r="B739"/>
    </row>
    <row r="740" spans="2:2" x14ac:dyDescent="0.3">
      <c r="B740"/>
    </row>
    <row r="741" spans="2:2" x14ac:dyDescent="0.3">
      <c r="B741"/>
    </row>
    <row r="742" spans="2:2" x14ac:dyDescent="0.3">
      <c r="B742"/>
    </row>
    <row r="743" spans="2:2" x14ac:dyDescent="0.3">
      <c r="B743"/>
    </row>
    <row r="744" spans="2:2" x14ac:dyDescent="0.3">
      <c r="B744"/>
    </row>
    <row r="745" spans="2:2" x14ac:dyDescent="0.3">
      <c r="B745"/>
    </row>
    <row r="746" spans="2:2" x14ac:dyDescent="0.3">
      <c r="B746"/>
    </row>
    <row r="747" spans="2:2" x14ac:dyDescent="0.3">
      <c r="B747"/>
    </row>
    <row r="748" spans="2:2" x14ac:dyDescent="0.3">
      <c r="B748"/>
    </row>
    <row r="749" spans="2:2" x14ac:dyDescent="0.3">
      <c r="B749"/>
    </row>
    <row r="750" spans="2:2" x14ac:dyDescent="0.3">
      <c r="B750"/>
    </row>
    <row r="751" spans="2:2" x14ac:dyDescent="0.3">
      <c r="B751"/>
    </row>
    <row r="752" spans="2:2" x14ac:dyDescent="0.3">
      <c r="B752"/>
    </row>
    <row r="753" spans="2:2" x14ac:dyDescent="0.3">
      <c r="B753"/>
    </row>
    <row r="754" spans="2:2" x14ac:dyDescent="0.3">
      <c r="B754"/>
    </row>
    <row r="755" spans="2:2" x14ac:dyDescent="0.3">
      <c r="B755"/>
    </row>
    <row r="756" spans="2:2" x14ac:dyDescent="0.3">
      <c r="B756"/>
    </row>
    <row r="757" spans="2:2" x14ac:dyDescent="0.3">
      <c r="B757"/>
    </row>
    <row r="758" spans="2:2" x14ac:dyDescent="0.3">
      <c r="B758"/>
    </row>
    <row r="759" spans="2:2" x14ac:dyDescent="0.3">
      <c r="B759"/>
    </row>
    <row r="760" spans="2:2" x14ac:dyDescent="0.3">
      <c r="B760"/>
    </row>
    <row r="761" spans="2:2" x14ac:dyDescent="0.3">
      <c r="B761"/>
    </row>
    <row r="762" spans="2:2" x14ac:dyDescent="0.3">
      <c r="B762"/>
    </row>
    <row r="763" spans="2:2" x14ac:dyDescent="0.3">
      <c r="B763"/>
    </row>
    <row r="764" spans="2:2" x14ac:dyDescent="0.3">
      <c r="B764"/>
    </row>
    <row r="765" spans="2:2" x14ac:dyDescent="0.3">
      <c r="B765"/>
    </row>
    <row r="766" spans="2:2" x14ac:dyDescent="0.3">
      <c r="B766"/>
    </row>
    <row r="767" spans="2:2" x14ac:dyDescent="0.3">
      <c r="B767"/>
    </row>
    <row r="768" spans="2:2" x14ac:dyDescent="0.3">
      <c r="B768"/>
    </row>
    <row r="769" spans="2:2" x14ac:dyDescent="0.3">
      <c r="B769"/>
    </row>
    <row r="770" spans="2:2" x14ac:dyDescent="0.3">
      <c r="B770"/>
    </row>
    <row r="771" spans="2:2" x14ac:dyDescent="0.3">
      <c r="B771"/>
    </row>
    <row r="772" spans="2:2" x14ac:dyDescent="0.3">
      <c r="B772"/>
    </row>
    <row r="773" spans="2:2" x14ac:dyDescent="0.3">
      <c r="B773"/>
    </row>
    <row r="774" spans="2:2" x14ac:dyDescent="0.3">
      <c r="B774"/>
    </row>
    <row r="775" spans="2:2" x14ac:dyDescent="0.3">
      <c r="B775"/>
    </row>
    <row r="776" spans="2:2" x14ac:dyDescent="0.3">
      <c r="B776"/>
    </row>
    <row r="777" spans="2:2" x14ac:dyDescent="0.3">
      <c r="B777"/>
    </row>
    <row r="778" spans="2:2" x14ac:dyDescent="0.3">
      <c r="B778"/>
    </row>
    <row r="779" spans="2:2" x14ac:dyDescent="0.3">
      <c r="B779"/>
    </row>
    <row r="780" spans="2:2" x14ac:dyDescent="0.3">
      <c r="B780"/>
    </row>
    <row r="781" spans="2:2" x14ac:dyDescent="0.3">
      <c r="B781"/>
    </row>
    <row r="782" spans="2:2" x14ac:dyDescent="0.3">
      <c r="B782"/>
    </row>
    <row r="783" spans="2:2" x14ac:dyDescent="0.3">
      <c r="B783"/>
    </row>
    <row r="784" spans="2:2" x14ac:dyDescent="0.3">
      <c r="B784"/>
    </row>
    <row r="785" spans="2:2" x14ac:dyDescent="0.3">
      <c r="B785"/>
    </row>
    <row r="786" spans="2:2" x14ac:dyDescent="0.3">
      <c r="B786"/>
    </row>
    <row r="787" spans="2:2" x14ac:dyDescent="0.3">
      <c r="B787"/>
    </row>
    <row r="788" spans="2:2" x14ac:dyDescent="0.3">
      <c r="B788"/>
    </row>
    <row r="789" spans="2:2" x14ac:dyDescent="0.3">
      <c r="B789"/>
    </row>
    <row r="790" spans="2:2" x14ac:dyDescent="0.3">
      <c r="B790"/>
    </row>
    <row r="791" spans="2:2" x14ac:dyDescent="0.3">
      <c r="B791"/>
    </row>
    <row r="792" spans="2:2" x14ac:dyDescent="0.3">
      <c r="B792"/>
    </row>
    <row r="793" spans="2:2" x14ac:dyDescent="0.3">
      <c r="B793"/>
    </row>
    <row r="794" spans="2:2" x14ac:dyDescent="0.3">
      <c r="B794"/>
    </row>
    <row r="795" spans="2:2" x14ac:dyDescent="0.3">
      <c r="B795"/>
    </row>
    <row r="796" spans="2:2" x14ac:dyDescent="0.3">
      <c r="B796"/>
    </row>
    <row r="797" spans="2:2" x14ac:dyDescent="0.3">
      <c r="B797"/>
    </row>
    <row r="798" spans="2:2" x14ac:dyDescent="0.3">
      <c r="B798"/>
    </row>
    <row r="799" spans="2:2" x14ac:dyDescent="0.3">
      <c r="B799"/>
    </row>
    <row r="800" spans="2:2" x14ac:dyDescent="0.3">
      <c r="B800"/>
    </row>
    <row r="801" spans="2:2" x14ac:dyDescent="0.3">
      <c r="B801"/>
    </row>
    <row r="802" spans="2:2" x14ac:dyDescent="0.3">
      <c r="B802"/>
    </row>
    <row r="803" spans="2:2" x14ac:dyDescent="0.3">
      <c r="B803"/>
    </row>
    <row r="804" spans="2:2" x14ac:dyDescent="0.3">
      <c r="B804"/>
    </row>
    <row r="805" spans="2:2" x14ac:dyDescent="0.3">
      <c r="B805"/>
    </row>
    <row r="806" spans="2:2" x14ac:dyDescent="0.3">
      <c r="B806"/>
    </row>
    <row r="807" spans="2:2" x14ac:dyDescent="0.3">
      <c r="B807"/>
    </row>
    <row r="808" spans="2:2" x14ac:dyDescent="0.3">
      <c r="B808"/>
    </row>
    <row r="809" spans="2:2" x14ac:dyDescent="0.3">
      <c r="B809"/>
    </row>
    <row r="810" spans="2:2" x14ac:dyDescent="0.3">
      <c r="B810"/>
    </row>
    <row r="811" spans="2:2" x14ac:dyDescent="0.3">
      <c r="B811"/>
    </row>
    <row r="812" spans="2:2" x14ac:dyDescent="0.3">
      <c r="B812"/>
    </row>
    <row r="813" spans="2:2" x14ac:dyDescent="0.3">
      <c r="B813"/>
    </row>
    <row r="814" spans="2:2" x14ac:dyDescent="0.3">
      <c r="B814"/>
    </row>
    <row r="815" spans="2:2" x14ac:dyDescent="0.3">
      <c r="B815"/>
    </row>
    <row r="816" spans="2:2" x14ac:dyDescent="0.3">
      <c r="B816"/>
    </row>
    <row r="817" spans="2:2" x14ac:dyDescent="0.3">
      <c r="B817"/>
    </row>
    <row r="818" spans="2:2" x14ac:dyDescent="0.3">
      <c r="B818"/>
    </row>
    <row r="819" spans="2:2" x14ac:dyDescent="0.3">
      <c r="B819"/>
    </row>
    <row r="820" spans="2:2" x14ac:dyDescent="0.3">
      <c r="B820"/>
    </row>
    <row r="821" spans="2:2" x14ac:dyDescent="0.3">
      <c r="B821"/>
    </row>
    <row r="822" spans="2:2" x14ac:dyDescent="0.3">
      <c r="B822"/>
    </row>
    <row r="823" spans="2:2" x14ac:dyDescent="0.3">
      <c r="B823"/>
    </row>
    <row r="824" spans="2:2" x14ac:dyDescent="0.3">
      <c r="B824"/>
    </row>
    <row r="825" spans="2:2" x14ac:dyDescent="0.3">
      <c r="B825"/>
    </row>
    <row r="826" spans="2:2" x14ac:dyDescent="0.3">
      <c r="B826"/>
    </row>
    <row r="827" spans="2:2" x14ac:dyDescent="0.3">
      <c r="B827"/>
    </row>
    <row r="828" spans="2:2" x14ac:dyDescent="0.3">
      <c r="B828"/>
    </row>
    <row r="829" spans="2:2" x14ac:dyDescent="0.3">
      <c r="B829"/>
    </row>
    <row r="830" spans="2:2" x14ac:dyDescent="0.3">
      <c r="B830"/>
    </row>
    <row r="831" spans="2:2" x14ac:dyDescent="0.3">
      <c r="B831"/>
    </row>
    <row r="832" spans="2:2" x14ac:dyDescent="0.3">
      <c r="B832"/>
    </row>
    <row r="833" spans="2:2" x14ac:dyDescent="0.3">
      <c r="B833"/>
    </row>
    <row r="834" spans="2:2" x14ac:dyDescent="0.3">
      <c r="B834"/>
    </row>
    <row r="835" spans="2:2" x14ac:dyDescent="0.3">
      <c r="B835"/>
    </row>
    <row r="836" spans="2:2" x14ac:dyDescent="0.3">
      <c r="B836"/>
    </row>
    <row r="837" spans="2:2" x14ac:dyDescent="0.3">
      <c r="B837"/>
    </row>
    <row r="838" spans="2:2" x14ac:dyDescent="0.3">
      <c r="B838"/>
    </row>
    <row r="839" spans="2:2" x14ac:dyDescent="0.3">
      <c r="B839"/>
    </row>
    <row r="840" spans="2:2" x14ac:dyDescent="0.3">
      <c r="B840"/>
    </row>
    <row r="841" spans="2:2" x14ac:dyDescent="0.3">
      <c r="B841"/>
    </row>
    <row r="842" spans="2:2" x14ac:dyDescent="0.3">
      <c r="B842"/>
    </row>
    <row r="843" spans="2:2" x14ac:dyDescent="0.3">
      <c r="B843"/>
    </row>
    <row r="844" spans="2:2" x14ac:dyDescent="0.3">
      <c r="B844"/>
    </row>
    <row r="845" spans="2:2" x14ac:dyDescent="0.3">
      <c r="B845"/>
    </row>
    <row r="846" spans="2:2" x14ac:dyDescent="0.3">
      <c r="B846"/>
    </row>
    <row r="847" spans="2:2" x14ac:dyDescent="0.3">
      <c r="B847"/>
    </row>
    <row r="848" spans="2:2" x14ac:dyDescent="0.3">
      <c r="B848"/>
    </row>
    <row r="849" spans="2:2" x14ac:dyDescent="0.3">
      <c r="B849"/>
    </row>
    <row r="850" spans="2:2" x14ac:dyDescent="0.3">
      <c r="B850"/>
    </row>
    <row r="851" spans="2:2" x14ac:dyDescent="0.3">
      <c r="B851"/>
    </row>
    <row r="852" spans="2:2" x14ac:dyDescent="0.3">
      <c r="B852"/>
    </row>
    <row r="853" spans="2:2" x14ac:dyDescent="0.3">
      <c r="B853"/>
    </row>
    <row r="854" spans="2:2" x14ac:dyDescent="0.3">
      <c r="B854"/>
    </row>
    <row r="855" spans="2:2" x14ac:dyDescent="0.3">
      <c r="B855"/>
    </row>
    <row r="856" spans="2:2" x14ac:dyDescent="0.3">
      <c r="B856"/>
    </row>
    <row r="857" spans="2:2" x14ac:dyDescent="0.3">
      <c r="B857"/>
    </row>
    <row r="858" spans="2:2" x14ac:dyDescent="0.3">
      <c r="B858"/>
    </row>
    <row r="859" spans="2:2" x14ac:dyDescent="0.3">
      <c r="B859"/>
    </row>
    <row r="860" spans="2:2" x14ac:dyDescent="0.3">
      <c r="B860"/>
    </row>
    <row r="861" spans="2:2" x14ac:dyDescent="0.3">
      <c r="B861"/>
    </row>
    <row r="862" spans="2:2" x14ac:dyDescent="0.3">
      <c r="B862"/>
    </row>
    <row r="863" spans="2:2" x14ac:dyDescent="0.3">
      <c r="B863"/>
    </row>
    <row r="864" spans="2:2" x14ac:dyDescent="0.3">
      <c r="B864"/>
    </row>
    <row r="865" spans="2:2" x14ac:dyDescent="0.3">
      <c r="B865"/>
    </row>
    <row r="866" spans="2:2" x14ac:dyDescent="0.3">
      <c r="B866"/>
    </row>
    <row r="867" spans="2:2" x14ac:dyDescent="0.3">
      <c r="B867"/>
    </row>
    <row r="868" spans="2:2" x14ac:dyDescent="0.3">
      <c r="B868"/>
    </row>
    <row r="869" spans="2:2" x14ac:dyDescent="0.3">
      <c r="B869"/>
    </row>
    <row r="870" spans="2:2" x14ac:dyDescent="0.3">
      <c r="B870"/>
    </row>
    <row r="871" spans="2:2" x14ac:dyDescent="0.3">
      <c r="B871"/>
    </row>
    <row r="872" spans="2:2" x14ac:dyDescent="0.3">
      <c r="B872"/>
    </row>
    <row r="873" spans="2:2" x14ac:dyDescent="0.3">
      <c r="B873"/>
    </row>
    <row r="874" spans="2:2" x14ac:dyDescent="0.3">
      <c r="B874"/>
    </row>
    <row r="875" spans="2:2" x14ac:dyDescent="0.3">
      <c r="B875"/>
    </row>
    <row r="876" spans="2:2" x14ac:dyDescent="0.3">
      <c r="B876"/>
    </row>
    <row r="877" spans="2:2" x14ac:dyDescent="0.3">
      <c r="B877"/>
    </row>
    <row r="878" spans="2:2" x14ac:dyDescent="0.3">
      <c r="B878"/>
    </row>
    <row r="879" spans="2:2" x14ac:dyDescent="0.3">
      <c r="B879"/>
    </row>
    <row r="880" spans="2:2" x14ac:dyDescent="0.3">
      <c r="B880"/>
    </row>
    <row r="881" spans="2:2" x14ac:dyDescent="0.3">
      <c r="B881"/>
    </row>
    <row r="882" spans="2:2" x14ac:dyDescent="0.3">
      <c r="B882"/>
    </row>
    <row r="883" spans="2:2" x14ac:dyDescent="0.3">
      <c r="B883"/>
    </row>
    <row r="884" spans="2:2" x14ac:dyDescent="0.3">
      <c r="B884"/>
    </row>
    <row r="885" spans="2:2" x14ac:dyDescent="0.3">
      <c r="B885"/>
    </row>
    <row r="886" spans="2:2" x14ac:dyDescent="0.3">
      <c r="B886"/>
    </row>
    <row r="887" spans="2:2" x14ac:dyDescent="0.3">
      <c r="B887"/>
    </row>
    <row r="888" spans="2:2" x14ac:dyDescent="0.3">
      <c r="B888"/>
    </row>
    <row r="889" spans="2:2" x14ac:dyDescent="0.3">
      <c r="B889"/>
    </row>
    <row r="890" spans="2:2" x14ac:dyDescent="0.3">
      <c r="B890"/>
    </row>
    <row r="891" spans="2:2" x14ac:dyDescent="0.3">
      <c r="B891"/>
    </row>
    <row r="892" spans="2:2" x14ac:dyDescent="0.3">
      <c r="B892"/>
    </row>
    <row r="893" spans="2:2" x14ac:dyDescent="0.3">
      <c r="B893"/>
    </row>
    <row r="894" spans="2:2" x14ac:dyDescent="0.3">
      <c r="B894"/>
    </row>
    <row r="895" spans="2:2" x14ac:dyDescent="0.3">
      <c r="B895"/>
    </row>
    <row r="896" spans="2:2" x14ac:dyDescent="0.3">
      <c r="B896"/>
    </row>
    <row r="897" spans="2:2" x14ac:dyDescent="0.3">
      <c r="B897"/>
    </row>
    <row r="898" spans="2:2" x14ac:dyDescent="0.3">
      <c r="B898"/>
    </row>
    <row r="899" spans="2:2" x14ac:dyDescent="0.3">
      <c r="B899"/>
    </row>
    <row r="900" spans="2:2" x14ac:dyDescent="0.3">
      <c r="B900"/>
    </row>
    <row r="901" spans="2:2" x14ac:dyDescent="0.3">
      <c r="B901"/>
    </row>
    <row r="902" spans="2:2" x14ac:dyDescent="0.3">
      <c r="B902"/>
    </row>
    <row r="903" spans="2:2" x14ac:dyDescent="0.3">
      <c r="B903"/>
    </row>
    <row r="904" spans="2:2" x14ac:dyDescent="0.3">
      <c r="B904"/>
    </row>
    <row r="905" spans="2:2" x14ac:dyDescent="0.3">
      <c r="B905"/>
    </row>
    <row r="906" spans="2:2" x14ac:dyDescent="0.3">
      <c r="B906"/>
    </row>
    <row r="907" spans="2:2" x14ac:dyDescent="0.3">
      <c r="B907"/>
    </row>
    <row r="908" spans="2:2" x14ac:dyDescent="0.3">
      <c r="B908"/>
    </row>
    <row r="909" spans="2:2" x14ac:dyDescent="0.3">
      <c r="B909"/>
    </row>
    <row r="910" spans="2:2" x14ac:dyDescent="0.3">
      <c r="B910"/>
    </row>
    <row r="911" spans="2:2" x14ac:dyDescent="0.3">
      <c r="B911"/>
    </row>
    <row r="912" spans="2:2" x14ac:dyDescent="0.3">
      <c r="B912"/>
    </row>
    <row r="913" spans="2:2" x14ac:dyDescent="0.3">
      <c r="B913"/>
    </row>
    <row r="914" spans="2:2" x14ac:dyDescent="0.3">
      <c r="B914"/>
    </row>
    <row r="915" spans="2:2" x14ac:dyDescent="0.3">
      <c r="B915"/>
    </row>
  </sheetData>
  <mergeCells count="3">
    <mergeCell ref="A1:J1"/>
    <mergeCell ref="A20:B20"/>
    <mergeCell ref="A21:B21"/>
  </mergeCells>
  <phoneticPr fontId="1" type="noConversion"/>
  <pageMargins left="0.7" right="0.7" top="0.75" bottom="0.75" header="0.3" footer="0.3"/>
  <pageSetup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O50"/>
  <sheetViews>
    <sheetView zoomScale="82" zoomScaleNormal="82" workbookViewId="0">
      <selection activeCell="I2" sqref="I2"/>
    </sheetView>
  </sheetViews>
  <sheetFormatPr defaultRowHeight="15" x14ac:dyDescent="0.25"/>
  <cols>
    <col min="1" max="1" width="26" style="5" customWidth="1"/>
    <col min="2" max="3" width="9" style="5"/>
    <col min="4" max="4" width="28.625" style="5" customWidth="1"/>
    <col min="5" max="5" width="31" style="42" customWidth="1"/>
    <col min="6" max="6" width="39.25" style="5" customWidth="1"/>
    <col min="7" max="7" width="54.125" style="5" customWidth="1"/>
    <col min="8" max="8" width="13.625" style="5" customWidth="1"/>
    <col min="9" max="9" width="38.375" style="5" customWidth="1"/>
    <col min="10" max="15" width="0" style="5" hidden="1" customWidth="1"/>
    <col min="16" max="16384" width="9" style="5"/>
  </cols>
  <sheetData>
    <row r="1" spans="1:15" ht="45" x14ac:dyDescent="0.25">
      <c r="A1" s="10" t="s">
        <v>1116</v>
      </c>
      <c r="C1" s="49" t="s">
        <v>2322</v>
      </c>
      <c r="D1" s="49"/>
      <c r="E1" s="49"/>
      <c r="F1" s="49"/>
      <c r="G1" s="49"/>
      <c r="H1" s="49"/>
      <c r="I1" s="49"/>
    </row>
    <row r="2" spans="1:15" x14ac:dyDescent="0.25">
      <c r="A2" s="5">
        <v>303</v>
      </c>
      <c r="D2" s="11">
        <v>4</v>
      </c>
      <c r="E2" s="40">
        <v>7</v>
      </c>
      <c r="F2" s="11">
        <v>8</v>
      </c>
      <c r="G2" s="11">
        <v>5</v>
      </c>
      <c r="H2" s="11">
        <v>6</v>
      </c>
      <c r="I2" s="11">
        <v>17</v>
      </c>
    </row>
    <row r="3" spans="1:15" ht="61.5" x14ac:dyDescent="0.25">
      <c r="C3" s="21" t="s">
        <v>2280</v>
      </c>
      <c r="D3" s="21"/>
      <c r="E3" s="22"/>
      <c r="F3" s="12">
        <f>VALUE(A1)</f>
        <v>107</v>
      </c>
      <c r="G3" s="50" t="str">
        <f>IFERROR(VLOOKUP(A1,room!$B:$D,2,FALSE),"")</f>
        <v>Н.Анударь</v>
      </c>
      <c r="H3" s="51"/>
      <c r="I3" s="13" t="str">
        <f>IFERROR(VLOOKUP(A1,room!$B:$D,3,FALSE),"")</f>
        <v>유학 중등부</v>
      </c>
      <c r="J3" s="52" t="s">
        <v>2281</v>
      </c>
      <c r="K3" s="14" t="s">
        <v>2282</v>
      </c>
      <c r="L3" s="14" t="s">
        <v>2283</v>
      </c>
      <c r="M3" s="14" t="s">
        <v>2284</v>
      </c>
      <c r="N3" s="14" t="s">
        <v>2285</v>
      </c>
      <c r="O3" s="14"/>
    </row>
    <row r="4" spans="1:15" ht="31.5" customHeight="1" x14ac:dyDescent="0.25">
      <c r="C4" s="15" t="s">
        <v>2286</v>
      </c>
      <c r="D4" s="15" t="s">
        <v>2293</v>
      </c>
      <c r="E4" s="38" t="s">
        <v>2287</v>
      </c>
      <c r="F4" s="15" t="s">
        <v>2288</v>
      </c>
      <c r="G4" s="15" t="s">
        <v>2289</v>
      </c>
      <c r="H4" s="15" t="s">
        <v>2290</v>
      </c>
      <c r="I4" s="15" t="s">
        <v>2291</v>
      </c>
      <c r="J4" s="52"/>
      <c r="K4" s="14">
        <v>100</v>
      </c>
      <c r="L4" s="14">
        <v>25</v>
      </c>
      <c r="M4" s="14">
        <v>50</v>
      </c>
      <c r="N4" s="14">
        <v>25</v>
      </c>
      <c r="O4" s="14"/>
    </row>
    <row r="5" spans="1:15" s="16" customFormat="1" ht="46.5" customHeight="1" x14ac:dyDescent="0.3">
      <c r="C5" s="17">
        <v>1</v>
      </c>
      <c r="D5" s="17" t="str">
        <f>IFERROR(VLOOKUP($A$1&amp;"-"&amp;$C5,t_user_room_list!$A:$I,CLASS_LIST!D$2,FALSE),"")</f>
        <v>KO1300484</v>
      </c>
      <c r="E5" s="39" t="str">
        <f>IFERROR(VLOOKUP($A$1&amp;"-"&amp;$C5,t_user_room_list!$A:$I,CLASS_LIST!E$2,FALSE),"")</f>
        <v>Нармандах</v>
      </c>
      <c r="F5" s="39" t="str">
        <f>IFERROR(VLOOKUP($A$1&amp;"-"&amp;$C5,t_user_room_list!$A:$I,CLASS_LIST!F$2,FALSE),"")</f>
        <v>Мөнгөнжигүүр</v>
      </c>
      <c r="G5" s="39" t="str">
        <f>IFERROR(VLOOKUP($A$1&amp;"-"&amp;$C5,t_user_room_list!$A:$I,CLASS_LIST!G$2,FALSE),"")</f>
        <v>Монгени Цогцолбор сургууль</v>
      </c>
      <c r="H5" s="17">
        <f>IFERROR(VLOOKUP($A$1&amp;"-"&amp;$C5,t_user_room_list!$A:$I,CLASS_LIST!H$2,FALSE),"")</f>
        <v>6</v>
      </c>
      <c r="I5" s="17" t="str">
        <f>IFERROR(VLOOKUP($A$1&amp;"-"&amp;$C5,t_user_room_list!$A:$I,CLASS_LIST!I$2,FALSE),"")</f>
        <v/>
      </c>
    </row>
    <row r="6" spans="1:15" s="16" customFormat="1" ht="46.5" customHeight="1" x14ac:dyDescent="0.3">
      <c r="C6" s="18">
        <v>2</v>
      </c>
      <c r="D6" s="17" t="str">
        <f>IFERROR(VLOOKUP($A$1&amp;"-"&amp;$C6,t_user_room_list!$A:$I,CLASS_LIST!D$2,FALSE),"")</f>
        <v>KO1300341</v>
      </c>
      <c r="E6" s="39" t="str">
        <f>IFERROR(VLOOKUP($A$1&amp;"-"&amp;$C6,t_user_room_list!$A:$I,CLASS_LIST!E$2,FALSE),"")</f>
        <v>Отгонбаатар</v>
      </c>
      <c r="F6" s="39" t="str">
        <f>IFERROR(VLOOKUP($A$1&amp;"-"&amp;$C6,t_user_room_list!$A:$I,CLASS_LIST!F$2,FALSE),"")</f>
        <v>Мөнгөншагай</v>
      </c>
      <c r="G6" s="39" t="str">
        <f>IFERROR(VLOOKUP($A$1&amp;"-"&amp;$C6,t_user_room_list!$A:$I,CLASS_LIST!G$2,FALSE),"")</f>
        <v>18-р сургууль</v>
      </c>
      <c r="H6" s="17">
        <f>IFERROR(VLOOKUP($A$1&amp;"-"&amp;$C6,t_user_room_list!$A:$I,CLASS_LIST!H$2,FALSE),"")</f>
        <v>6</v>
      </c>
      <c r="I6" s="17" t="str">
        <f>IFERROR(VLOOKUP($A$1&amp;"-"&amp;$C6,t_user_room_list!$A:$I,CLASS_LIST!I$2,FALSE),"")</f>
        <v/>
      </c>
    </row>
    <row r="7" spans="1:15" s="16" customFormat="1" ht="46.5" customHeight="1" x14ac:dyDescent="0.3">
      <c r="C7" s="18">
        <v>3</v>
      </c>
      <c r="D7" s="17" t="str">
        <f>IFERROR(VLOOKUP($A$1&amp;"-"&amp;$C7,t_user_room_list!$A:$I,CLASS_LIST!D$2,FALSE),"")</f>
        <v>KO1300139</v>
      </c>
      <c r="E7" s="39" t="str">
        <f>IFERROR(VLOOKUP($A$1&amp;"-"&amp;$C7,t_user_room_list!$A:$I,CLASS_LIST!E$2,FALSE),"")</f>
        <v>ЦОЛМОНБАЯР</v>
      </c>
      <c r="F7" s="39" t="str">
        <f>IFERROR(VLOOKUP($A$1&amp;"-"&amp;$C7,t_user_room_list!$A:$I,CLASS_LIST!F$2,FALSE),"")</f>
        <v>НАИДИН</v>
      </c>
      <c r="G7" s="39" t="str">
        <f>IFERROR(VLOOKUP($A$1&amp;"-"&amp;$C7,t_user_room_list!$A:$I,CLASS_LIST!G$2,FALSE),"")</f>
        <v>НЕБ Улаанбаатар сургууль</v>
      </c>
      <c r="H7" s="17">
        <f>IFERROR(VLOOKUP($A$1&amp;"-"&amp;$C7,t_user_room_list!$A:$I,CLASS_LIST!H$2,FALSE),"")</f>
        <v>7</v>
      </c>
      <c r="I7" s="17" t="str">
        <f>IFERROR(VLOOKUP($A$1&amp;"-"&amp;$C7,t_user_room_list!$A:$I,CLASS_LIST!I$2,FALSE),"")</f>
        <v/>
      </c>
    </row>
    <row r="8" spans="1:15" s="16" customFormat="1" ht="46.5" customHeight="1" x14ac:dyDescent="0.3">
      <c r="C8" s="18">
        <v>4</v>
      </c>
      <c r="D8" s="17" t="str">
        <f>IFERROR(VLOOKUP($A$1&amp;"-"&amp;$C8,t_user_room_list!$A:$I,CLASS_LIST!D$2,FALSE),"")</f>
        <v>KO1300113</v>
      </c>
      <c r="E8" s="39" t="str">
        <f>IFERROR(VLOOKUP($A$1&amp;"-"&amp;$C8,t_user_room_list!$A:$I,CLASS_LIST!E$2,FALSE),"")</f>
        <v>Отгонжаргал</v>
      </c>
      <c r="F8" s="39" t="str">
        <f>IFERROR(VLOOKUP($A$1&amp;"-"&amp;$C8,t_user_room_list!$A:$I,CLASS_LIST!F$2,FALSE),"")</f>
        <v>Намуун</v>
      </c>
      <c r="G8" s="39" t="str">
        <f>IFERROR(VLOOKUP($A$1&amp;"-"&amp;$C8,t_user_room_list!$A:$I,CLASS_LIST!G$2,FALSE),"")</f>
        <v>Хүрээ тулга</v>
      </c>
      <c r="H8" s="17">
        <f>IFERROR(VLOOKUP($A$1&amp;"-"&amp;$C8,t_user_room_list!$A:$I,CLASS_LIST!H$2,FALSE),"")</f>
        <v>7</v>
      </c>
      <c r="I8" s="17" t="str">
        <f>IFERROR(VLOOKUP($A$1&amp;"-"&amp;$C8,t_user_room_list!$A:$I,CLASS_LIST!I$2,FALSE),"")</f>
        <v/>
      </c>
    </row>
    <row r="9" spans="1:15" s="16" customFormat="1" ht="46.5" customHeight="1" x14ac:dyDescent="0.3">
      <c r="C9" s="18">
        <v>5</v>
      </c>
      <c r="D9" s="17" t="str">
        <f>IFERROR(VLOOKUP($A$1&amp;"-"&amp;$C9,t_user_room_list!$A:$I,CLASS_LIST!D$2,FALSE),"")</f>
        <v>KO1300105</v>
      </c>
      <c r="E9" s="39" t="str">
        <f>IFERROR(VLOOKUP($A$1&amp;"-"&amp;$C9,t_user_room_list!$A:$I,CLASS_LIST!E$2,FALSE),"")</f>
        <v>Баярсайхан</v>
      </c>
      <c r="F9" s="39" t="str">
        <f>IFERROR(VLOOKUP($A$1&amp;"-"&amp;$C9,t_user_room_list!$A:$I,CLASS_LIST!F$2,FALSE),"")</f>
        <v>Нандин-Эрдэнэ</v>
      </c>
      <c r="G9" s="39" t="str">
        <f>IFERROR(VLOOKUP($A$1&amp;"-"&amp;$C9,t_user_room_list!$A:$I,CLASS_LIST!G$2,FALSE),"")</f>
        <v>23-р сургууль</v>
      </c>
      <c r="H9" s="17">
        <f>IFERROR(VLOOKUP($A$1&amp;"-"&amp;$C9,t_user_room_list!$A:$I,CLASS_LIST!H$2,FALSE),"")</f>
        <v>7</v>
      </c>
      <c r="I9" s="17" t="str">
        <f>IFERROR(VLOOKUP($A$1&amp;"-"&amp;$C9,t_user_room_list!$A:$I,CLASS_LIST!I$2,FALSE),"")</f>
        <v/>
      </c>
    </row>
    <row r="10" spans="1:15" s="16" customFormat="1" ht="46.5" customHeight="1" x14ac:dyDescent="0.3">
      <c r="C10" s="18">
        <v>6</v>
      </c>
      <c r="D10" s="17" t="str">
        <f>IFERROR(VLOOKUP($A$1&amp;"-"&amp;$C10,t_user_room_list!$A:$I,CLASS_LIST!D$2,FALSE),"")</f>
        <v>KO1300386</v>
      </c>
      <c r="E10" s="39" t="str">
        <f>IFERROR(VLOOKUP($A$1&amp;"-"&amp;$C10,t_user_room_list!$A:$I,CLASS_LIST!E$2,FALSE),"")</f>
        <v>Зоригтбаатар</v>
      </c>
      <c r="F10" s="39" t="str">
        <f>IFERROR(VLOOKUP($A$1&amp;"-"&amp;$C10,t_user_room_list!$A:$I,CLASS_LIST!F$2,FALSE),"")</f>
        <v>НандинЭрдэнэ</v>
      </c>
      <c r="G10" s="39" t="str">
        <f>IFERROR(VLOOKUP($A$1&amp;"-"&amp;$C10,t_user_room_list!$A:$I,CLASS_LIST!G$2,FALSE),"")</f>
        <v>Гэрэлт Ирээдүй бүрэн дунд сургууль</v>
      </c>
      <c r="H10" s="17">
        <f>IFERROR(VLOOKUP($A$1&amp;"-"&amp;$C10,t_user_room_list!$A:$I,CLASS_LIST!H$2,FALSE),"")</f>
        <v>5</v>
      </c>
      <c r="I10" s="17" t="str">
        <f>IFERROR(VLOOKUP($A$1&amp;"-"&amp;$C10,t_user_room_list!$A:$I,CLASS_LIST!I$2,FALSE),"")</f>
        <v/>
      </c>
    </row>
    <row r="11" spans="1:15" s="16" customFormat="1" ht="46.5" customHeight="1" x14ac:dyDescent="0.3">
      <c r="C11" s="18">
        <v>7</v>
      </c>
      <c r="D11" s="17" t="str">
        <f>IFERROR(VLOOKUP($A$1&amp;"-"&amp;$C11,t_user_room_list!$A:$I,CLASS_LIST!D$2,FALSE),"")</f>
        <v>KO1300427</v>
      </c>
      <c r="E11" s="39" t="str">
        <f>IFERROR(VLOOKUP($A$1&amp;"-"&amp;$C11,t_user_room_list!$A:$I,CLASS_LIST!E$2,FALSE),"")</f>
        <v>Наранбаатар</v>
      </c>
      <c r="F11" s="39" t="str">
        <f>IFERROR(VLOOKUP($A$1&amp;"-"&amp;$C11,t_user_room_list!$A:$I,CLASS_LIST!F$2,FALSE),"")</f>
        <v>Номингоо</v>
      </c>
      <c r="G11" s="39" t="str">
        <f>IFERROR(VLOOKUP($A$1&amp;"-"&amp;$C11,t_user_room_list!$A:$I,CLASS_LIST!G$2,FALSE),"")</f>
        <v>18-р сургууль</v>
      </c>
      <c r="H11" s="17">
        <f>IFERROR(VLOOKUP($A$1&amp;"-"&amp;$C11,t_user_room_list!$A:$I,CLASS_LIST!H$2,FALSE),"")</f>
        <v>7</v>
      </c>
      <c r="I11" s="17" t="str">
        <f>IFERROR(VLOOKUP($A$1&amp;"-"&amp;$C11,t_user_room_list!$A:$I,CLASS_LIST!I$2,FALSE),"")</f>
        <v/>
      </c>
    </row>
    <row r="12" spans="1:15" s="16" customFormat="1" ht="46.5" customHeight="1" x14ac:dyDescent="0.3">
      <c r="C12" s="18">
        <v>8</v>
      </c>
      <c r="D12" s="17" t="str">
        <f>IFERROR(VLOOKUP($A$1&amp;"-"&amp;$C12,t_user_room_list!$A:$I,CLASS_LIST!D$2,FALSE),"")</f>
        <v>KO1300117</v>
      </c>
      <c r="E12" s="39" t="str">
        <f>IFERROR(VLOOKUP($A$1&amp;"-"&amp;$C12,t_user_room_list!$A:$I,CLASS_LIST!E$2,FALSE),"")</f>
        <v>Сүх-Очир</v>
      </c>
      <c r="F12" s="39" t="str">
        <f>IFERROR(VLOOKUP($A$1&amp;"-"&amp;$C12,t_user_room_list!$A:$I,CLASS_LIST!F$2,FALSE),"")</f>
        <v>Сансар</v>
      </c>
      <c r="G12" s="39" t="str">
        <f>IFERROR(VLOOKUP($A$1&amp;"-"&amp;$C12,t_user_room_list!$A:$I,CLASS_LIST!G$2,FALSE),"")</f>
        <v>18-р сургууль</v>
      </c>
      <c r="H12" s="17">
        <f>IFERROR(VLOOKUP($A$1&amp;"-"&amp;$C12,t_user_room_list!$A:$I,CLASS_LIST!H$2,FALSE),"")</f>
        <v>5</v>
      </c>
      <c r="I12" s="17" t="str">
        <f>IFERROR(VLOOKUP($A$1&amp;"-"&amp;$C12,t_user_room_list!$A:$I,CLASS_LIST!I$2,FALSE),"")</f>
        <v/>
      </c>
    </row>
    <row r="13" spans="1:15" s="16" customFormat="1" ht="46.5" customHeight="1" x14ac:dyDescent="0.3">
      <c r="C13" s="18">
        <v>9</v>
      </c>
      <c r="D13" s="17" t="str">
        <f>IFERROR(VLOOKUP($A$1&amp;"-"&amp;$C13,t_user_room_list!$A:$I,CLASS_LIST!D$2,FALSE),"")</f>
        <v>KO1300425</v>
      </c>
      <c r="E13" s="39" t="str">
        <f>IFERROR(VLOOKUP($A$1&amp;"-"&amp;$C13,t_user_room_list!$A:$I,CLASS_LIST!E$2,FALSE),"")</f>
        <v>Сүх-Очир</v>
      </c>
      <c r="F13" s="39" t="str">
        <f>IFERROR(VLOOKUP($A$1&amp;"-"&amp;$C13,t_user_room_list!$A:$I,CLASS_LIST!F$2,FALSE),"")</f>
        <v>Санчир</v>
      </c>
      <c r="G13" s="39" t="str">
        <f>IFERROR(VLOOKUP($A$1&amp;"-"&amp;$C13,t_user_room_list!$A:$I,CLASS_LIST!G$2,FALSE),"")</f>
        <v>18-р сургууль</v>
      </c>
      <c r="H13" s="17">
        <f>IFERROR(VLOOKUP($A$1&amp;"-"&amp;$C13,t_user_room_list!$A:$I,CLASS_LIST!H$2,FALSE),"")</f>
        <v>7</v>
      </c>
      <c r="I13" s="17" t="str">
        <f>IFERROR(VLOOKUP($A$1&amp;"-"&amp;$C13,t_user_room_list!$A:$I,CLASS_LIST!I$2,FALSE),"")</f>
        <v/>
      </c>
    </row>
    <row r="14" spans="1:15" s="16" customFormat="1" ht="46.5" customHeight="1" x14ac:dyDescent="0.3">
      <c r="C14" s="18">
        <v>10</v>
      </c>
      <c r="D14" s="17" t="str">
        <f>IFERROR(VLOOKUP($A$1&amp;"-"&amp;$C14,t_user_room_list!$A:$I,CLASS_LIST!D$2,FALSE),"")</f>
        <v>KO1300358</v>
      </c>
      <c r="E14" s="39" t="str">
        <f>IFERROR(VLOOKUP($A$1&amp;"-"&amp;$C14,t_user_room_list!$A:$I,CLASS_LIST!E$2,FALSE),"")</f>
        <v>Сонинбаатар</v>
      </c>
      <c r="F14" s="39" t="str">
        <f>IFERROR(VLOOKUP($A$1&amp;"-"&amp;$C14,t_user_room_list!$A:$I,CLASS_LIST!F$2,FALSE),"")</f>
        <v>Санчирмаа</v>
      </c>
      <c r="G14" s="39" t="str">
        <f>IFERROR(VLOOKUP($A$1&amp;"-"&amp;$C14,t_user_room_list!$A:$I,CLASS_LIST!G$2,FALSE),"")</f>
        <v>18-р сургууль</v>
      </c>
      <c r="H14" s="17">
        <f>IFERROR(VLOOKUP($A$1&amp;"-"&amp;$C14,t_user_room_list!$A:$I,CLASS_LIST!H$2,FALSE),"")</f>
        <v>4</v>
      </c>
      <c r="I14" s="17" t="str">
        <f>IFERROR(VLOOKUP($A$1&amp;"-"&amp;$C14,t_user_room_list!$A:$I,CLASS_LIST!I$2,FALSE),"")</f>
        <v/>
      </c>
    </row>
    <row r="15" spans="1:15" s="16" customFormat="1" ht="46.5" customHeight="1" x14ac:dyDescent="0.3">
      <c r="C15" s="18">
        <v>11</v>
      </c>
      <c r="D15" s="17" t="str">
        <f>IFERROR(VLOOKUP($A$1&amp;"-"&amp;$C15,t_user_room_list!$A:$I,CLASS_LIST!D$2,FALSE),"")</f>
        <v>KO1300064</v>
      </c>
      <c r="E15" s="39" t="str">
        <f>IFERROR(VLOOKUP($A$1&amp;"-"&amp;$C15,t_user_room_list!$A:$I,CLASS_LIST!E$2,FALSE),"")</f>
        <v>Хүрэлжанжин</v>
      </c>
      <c r="F15" s="39" t="str">
        <f>IFERROR(VLOOKUP($A$1&amp;"-"&amp;$C15,t_user_room_list!$A:$I,CLASS_LIST!F$2,FALSE),"")</f>
        <v>Сарнай</v>
      </c>
      <c r="G15" s="39" t="str">
        <f>IFERROR(VLOOKUP($A$1&amp;"-"&amp;$C15,t_user_room_list!$A:$I,CLASS_LIST!G$2,FALSE),"")</f>
        <v>23-р сургууль</v>
      </c>
      <c r="H15" s="17">
        <f>IFERROR(VLOOKUP($A$1&amp;"-"&amp;$C15,t_user_room_list!$A:$I,CLASS_LIST!H$2,FALSE),"")</f>
        <v>5</v>
      </c>
      <c r="I15" s="17" t="str">
        <f>IFERROR(VLOOKUP($A$1&amp;"-"&amp;$C15,t_user_room_list!$A:$I,CLASS_LIST!I$2,FALSE),"")</f>
        <v/>
      </c>
    </row>
    <row r="16" spans="1:15" s="16" customFormat="1" ht="46.5" customHeight="1" x14ac:dyDescent="0.3">
      <c r="C16" s="18">
        <v>12</v>
      </c>
      <c r="D16" s="17" t="str">
        <f>IFERROR(VLOOKUP($A$1&amp;"-"&amp;$C16,t_user_room_list!$A:$I,CLASS_LIST!D$2,FALSE),"")</f>
        <v>KO1300352</v>
      </c>
      <c r="E16" s="39" t="str">
        <f>IFERROR(VLOOKUP($A$1&amp;"-"&amp;$C16,t_user_room_list!$A:$I,CLASS_LIST!E$2,FALSE),"")</f>
        <v>Мөнхзаяа</v>
      </c>
      <c r="F16" s="39" t="str">
        <f>IFERROR(VLOOKUP($A$1&amp;"-"&amp;$C16,t_user_room_list!$A:$I,CLASS_LIST!F$2,FALSE),"")</f>
        <v>Сийлэн</v>
      </c>
      <c r="G16" s="39" t="str">
        <f>IFERROR(VLOOKUP($A$1&amp;"-"&amp;$C16,t_user_room_list!$A:$I,CLASS_LIST!G$2,FALSE),"")</f>
        <v>18-р сургууль</v>
      </c>
      <c r="H16" s="17">
        <f>IFERROR(VLOOKUP($A$1&amp;"-"&amp;$C16,t_user_room_list!$A:$I,CLASS_LIST!H$2,FALSE),"")</f>
        <v>4</v>
      </c>
      <c r="I16" s="17" t="str">
        <f>IFERROR(VLOOKUP($A$1&amp;"-"&amp;$C16,t_user_room_list!$A:$I,CLASS_LIST!I$2,FALSE),"")</f>
        <v/>
      </c>
    </row>
    <row r="17" spans="3:9" s="16" customFormat="1" ht="46.5" customHeight="1" x14ac:dyDescent="0.3">
      <c r="C17" s="18">
        <v>13</v>
      </c>
      <c r="D17" s="17" t="str">
        <f>IFERROR(VLOOKUP($A$1&amp;"-"&amp;$C17,t_user_room_list!$A:$I,CLASS_LIST!D$2,FALSE),"")</f>
        <v>KO1300329</v>
      </c>
      <c r="E17" s="39" t="str">
        <f>IFERROR(VLOOKUP($A$1&amp;"-"&amp;$C17,t_user_room_list!$A:$I,CLASS_LIST!E$2,FALSE),"")</f>
        <v>янсик</v>
      </c>
      <c r="F17" s="39" t="str">
        <f>IFERROR(VLOOKUP($A$1&amp;"-"&amp;$C17,t_user_room_list!$A:$I,CLASS_LIST!F$2,FALSE),"")</f>
        <v>сонсү</v>
      </c>
      <c r="G17" s="39" t="str">
        <f>IFERROR(VLOOKUP($A$1&amp;"-"&amp;$C17,t_user_room_list!$A:$I,CLASS_LIST!G$2,FALSE),"")</f>
        <v>НЕБ Улаанбаатар сургууль</v>
      </c>
      <c r="H17" s="17">
        <f>IFERROR(VLOOKUP($A$1&amp;"-"&amp;$C17,t_user_room_list!$A:$I,CLASS_LIST!H$2,FALSE),"")</f>
        <v>6</v>
      </c>
      <c r="I17" s="17" t="str">
        <f>IFERROR(VLOOKUP($A$1&amp;"-"&amp;$C17,t_user_room_list!$A:$I,CLASS_LIST!I$2,FALSE),"")</f>
        <v/>
      </c>
    </row>
    <row r="18" spans="3:9" s="16" customFormat="1" ht="46.5" customHeight="1" x14ac:dyDescent="0.3">
      <c r="C18" s="18">
        <v>14</v>
      </c>
      <c r="D18" s="17" t="str">
        <f>IFERROR(VLOOKUP($A$1&amp;"-"&amp;$C18,t_user_room_list!$A:$I,CLASS_LIST!D$2,FALSE),"")</f>
        <v>KO1300286</v>
      </c>
      <c r="E18" s="39" t="str">
        <f>IFERROR(VLOOKUP($A$1&amp;"-"&amp;$C18,t_user_room_list!$A:$I,CLASS_LIST!E$2,FALSE),"")</f>
        <v>Байгалмаа</v>
      </c>
      <c r="F18" s="39" t="str">
        <f>IFERROR(VLOOKUP($A$1&amp;"-"&amp;$C18,t_user_room_list!$A:$I,CLASS_LIST!F$2,FALSE),"")</f>
        <v>Тамир</v>
      </c>
      <c r="G18" s="39" t="str">
        <f>IFERROR(VLOOKUP($A$1&amp;"-"&amp;$C18,t_user_room_list!$A:$I,CLASS_LIST!G$2,FALSE),"")</f>
        <v>23-р сургууль</v>
      </c>
      <c r="H18" s="17">
        <f>IFERROR(VLOOKUP($A$1&amp;"-"&amp;$C18,t_user_room_list!$A:$I,CLASS_LIST!H$2,FALSE),"")</f>
        <v>6</v>
      </c>
      <c r="I18" s="17" t="str">
        <f>IFERROR(VLOOKUP($A$1&amp;"-"&amp;$C18,t_user_room_list!$A:$I,CLASS_LIST!I$2,FALSE),"")</f>
        <v/>
      </c>
    </row>
    <row r="19" spans="3:9" s="16" customFormat="1" ht="46.5" customHeight="1" x14ac:dyDescent="0.3">
      <c r="C19" s="18">
        <v>15</v>
      </c>
      <c r="D19" s="17" t="str">
        <f>IFERROR(VLOOKUP($A$1&amp;"-"&amp;$C19,t_user_room_list!$A:$I,CLASS_LIST!D$2,FALSE),"")</f>
        <v>KO1300129</v>
      </c>
      <c r="E19" s="39" t="str">
        <f>IFERROR(VLOOKUP($A$1&amp;"-"&amp;$C19,t_user_room_list!$A:$I,CLASS_LIST!E$2,FALSE),"")</f>
        <v>Туул</v>
      </c>
      <c r="F19" s="39" t="str">
        <f>IFERROR(VLOOKUP($A$1&amp;"-"&amp;$C19,t_user_room_list!$A:$I,CLASS_LIST!F$2,FALSE),"")</f>
        <v>Төгөлдөр</v>
      </c>
      <c r="G19" s="39" t="str">
        <f>IFERROR(VLOOKUP($A$1&amp;"-"&amp;$C19,t_user_room_list!$A:$I,CLASS_LIST!G$2,FALSE),"")</f>
        <v>Хүрээ тулга</v>
      </c>
      <c r="H19" s="17">
        <f>IFERROR(VLOOKUP($A$1&amp;"-"&amp;$C19,t_user_room_list!$A:$I,CLASS_LIST!H$2,FALSE),"")</f>
        <v>6</v>
      </c>
      <c r="I19" s="17" t="str">
        <f>IFERROR(VLOOKUP($A$1&amp;"-"&amp;$C19,t_user_room_list!$A:$I,CLASS_LIST!I$2,FALSE),"")</f>
        <v/>
      </c>
    </row>
    <row r="20" spans="3:9" s="16" customFormat="1" ht="46.5" customHeight="1" x14ac:dyDescent="0.3">
      <c r="C20" s="18">
        <v>16</v>
      </c>
      <c r="D20" s="17" t="str">
        <f>IFERROR(VLOOKUP($A$1&amp;"-"&amp;$C20,t_user_room_list!$A:$I,CLASS_LIST!D$2,FALSE),"")</f>
        <v>KO1300183</v>
      </c>
      <c r="E20" s="39" t="str">
        <f>IFERROR(VLOOKUP($A$1&amp;"-"&amp;$C20,t_user_room_list!$A:$I,CLASS_LIST!E$2,FALSE),"")</f>
        <v>Батзориг</v>
      </c>
      <c r="F20" s="39" t="str">
        <f>IFERROR(VLOOKUP($A$1&amp;"-"&amp;$C20,t_user_room_list!$A:$I,CLASS_LIST!F$2,FALSE),"")</f>
        <v>ТөгсЭрдэнэ</v>
      </c>
      <c r="G20" s="39" t="str">
        <f>IFERROR(VLOOKUP($A$1&amp;"-"&amp;$C20,t_user_room_list!$A:$I,CLASS_LIST!G$2,FALSE),"")</f>
        <v>23-р сургууль</v>
      </c>
      <c r="H20" s="17">
        <f>IFERROR(VLOOKUP($A$1&amp;"-"&amp;$C20,t_user_room_list!$A:$I,CLASS_LIST!H$2,FALSE),"")</f>
        <v>5</v>
      </c>
      <c r="I20" s="17" t="str">
        <f>IFERROR(VLOOKUP($A$1&amp;"-"&amp;$C20,t_user_room_list!$A:$I,CLASS_LIST!I$2,FALSE),"")</f>
        <v/>
      </c>
    </row>
    <row r="21" spans="3:9" s="16" customFormat="1" ht="46.5" customHeight="1" x14ac:dyDescent="0.3">
      <c r="C21" s="18">
        <v>17</v>
      </c>
      <c r="D21" s="17" t="str">
        <f>IFERROR(VLOOKUP($A$1&amp;"-"&amp;$C21,t_user_room_list!$A:$I,CLASS_LIST!D$2,FALSE),"")</f>
        <v>KO1300047</v>
      </c>
      <c r="E21" s="39" t="str">
        <f>IFERROR(VLOOKUP($A$1&amp;"-"&amp;$C21,t_user_room_list!$A:$I,CLASS_LIST!E$2,FALSE),"")</f>
        <v>Мөнхтуул</v>
      </c>
      <c r="F21" s="39" t="str">
        <f>IFERROR(VLOOKUP($A$1&amp;"-"&amp;$C21,t_user_room_list!$A:$I,CLASS_LIST!F$2,FALSE),"")</f>
        <v>Тэмүүжин</v>
      </c>
      <c r="G21" s="39" t="str">
        <f>IFERROR(VLOOKUP($A$1&amp;"-"&amp;$C21,t_user_room_list!$A:$I,CLASS_LIST!G$2,FALSE),"")</f>
        <v>23-р сургууль</v>
      </c>
      <c r="H21" s="17">
        <f>IFERROR(VLOOKUP($A$1&amp;"-"&amp;$C21,t_user_room_list!$A:$I,CLASS_LIST!H$2,FALSE),"")</f>
        <v>6</v>
      </c>
      <c r="I21" s="17" t="str">
        <f>IFERROR(VLOOKUP($A$1&amp;"-"&amp;$C21,t_user_room_list!$A:$I,CLASS_LIST!I$2,FALSE),"")</f>
        <v/>
      </c>
    </row>
    <row r="22" spans="3:9" s="16" customFormat="1" ht="46.5" customHeight="1" x14ac:dyDescent="0.3">
      <c r="C22" s="18">
        <v>18</v>
      </c>
      <c r="D22" s="17" t="str">
        <f>IFERROR(VLOOKUP($A$1&amp;"-"&amp;$C22,t_user_room_list!$A:$I,CLASS_LIST!D$2,FALSE),"")</f>
        <v>KO1300324</v>
      </c>
      <c r="E22" s="39" t="str">
        <f>IFERROR(VLOOKUP($A$1&amp;"-"&amp;$C22,t_user_room_list!$A:$I,CLASS_LIST!E$2,FALSE),"")</f>
        <v>Гюүнжин</v>
      </c>
      <c r="F22" s="39" t="str">
        <f>IFERROR(VLOOKUP($A$1&amp;"-"&amp;$C22,t_user_room_list!$A:$I,CLASS_LIST!F$2,FALSE),"")</f>
        <v>Тэмүүжин</v>
      </c>
      <c r="G22" s="39" t="str">
        <f>IFERROR(VLOOKUP($A$1&amp;"-"&amp;$C22,t_user_room_list!$A:$I,CLASS_LIST!G$2,FALSE),"")</f>
        <v>23-р сургууль</v>
      </c>
      <c r="H22" s="17">
        <f>IFERROR(VLOOKUP($A$1&amp;"-"&amp;$C22,t_user_room_list!$A:$I,CLASS_LIST!H$2,FALSE),"")</f>
        <v>6</v>
      </c>
      <c r="I22" s="17" t="str">
        <f>IFERROR(VLOOKUP($A$1&amp;"-"&amp;$C22,t_user_room_list!$A:$I,CLASS_LIST!I$2,FALSE),"")</f>
        <v/>
      </c>
    </row>
    <row r="23" spans="3:9" s="16" customFormat="1" ht="46.5" customHeight="1" x14ac:dyDescent="0.3">
      <c r="C23" s="18">
        <v>19</v>
      </c>
      <c r="D23" s="17" t="str">
        <f>IFERROR(VLOOKUP($A$1&amp;"-"&amp;$C23,t_user_room_list!$A:$I,CLASS_LIST!D$2,FALSE),"")</f>
        <v>KO1300483</v>
      </c>
      <c r="E23" s="39" t="str">
        <f>IFERROR(VLOOKUP($A$1&amp;"-"&amp;$C23,t_user_room_list!$A:$I,CLASS_LIST!E$2,FALSE),"")</f>
        <v>Хонгорзул</v>
      </c>
      <c r="F23" s="39" t="str">
        <f>IFERROR(VLOOKUP($A$1&amp;"-"&amp;$C23,t_user_room_list!$A:$I,CLASS_LIST!F$2,FALSE),"")</f>
        <v>Тэмүүлэн</v>
      </c>
      <c r="G23" s="39" t="str">
        <f>IFERROR(VLOOKUP($A$1&amp;"-"&amp;$C23,t_user_room_list!$A:$I,CLASS_LIST!G$2,FALSE),"")</f>
        <v>Монгени Цогцолбор сургууль</v>
      </c>
      <c r="H23" s="17">
        <f>IFERROR(VLOOKUP($A$1&amp;"-"&amp;$C23,t_user_room_list!$A:$I,CLASS_LIST!H$2,FALSE),"")</f>
        <v>6</v>
      </c>
      <c r="I23" s="17" t="str">
        <f>IFERROR(VLOOKUP($A$1&amp;"-"&amp;$C23,t_user_room_list!$A:$I,CLASS_LIST!I$2,FALSE),"")</f>
        <v/>
      </c>
    </row>
    <row r="24" spans="3:9" s="16" customFormat="1" ht="46.5" customHeight="1" x14ac:dyDescent="0.3">
      <c r="C24" s="18">
        <v>20</v>
      </c>
      <c r="D24" s="17" t="str">
        <f>IFERROR(VLOOKUP($A$1&amp;"-"&amp;$C24,t_user_room_list!$A:$I,CLASS_LIST!D$2,FALSE),"")</f>
        <v/>
      </c>
      <c r="E24" s="39" t="str">
        <f>IFERROR(VLOOKUP($A$1&amp;"-"&amp;$C24,t_user_room_list!$A:$I,CLASS_LIST!E$2,FALSE),"")</f>
        <v/>
      </c>
      <c r="F24" s="39" t="str">
        <f>IFERROR(VLOOKUP($A$1&amp;"-"&amp;$C24,t_user_room_list!$A:$I,CLASS_LIST!F$2,FALSE),"")</f>
        <v/>
      </c>
      <c r="G24" s="39" t="str">
        <f>IFERROR(VLOOKUP($A$1&amp;"-"&amp;$C24,t_user_room_list!$A:$I,CLASS_LIST!G$2,FALSE),"")</f>
        <v/>
      </c>
      <c r="H24" s="17" t="str">
        <f>IFERROR(VLOOKUP($A$1&amp;"-"&amp;$C24,t_user_room_list!$A:$I,CLASS_LIST!H$2,FALSE),"")</f>
        <v/>
      </c>
      <c r="I24" s="17" t="str">
        <f>IFERROR(VLOOKUP($A$1&amp;"-"&amp;$C24,t_user_room_list!$A:$I,CLASS_LIST!I$2,FALSE),"")</f>
        <v/>
      </c>
    </row>
    <row r="25" spans="3:9" s="16" customFormat="1" ht="46.5" customHeight="1" x14ac:dyDescent="0.3">
      <c r="C25" s="18">
        <v>21</v>
      </c>
      <c r="D25" s="17" t="str">
        <f>IFERROR(VLOOKUP($A$1&amp;"-"&amp;$C25,t_user_room_list!$A:$I,CLASS_LIST!D$2,FALSE),"")</f>
        <v/>
      </c>
      <c r="E25" s="39" t="str">
        <f>IFERROR(VLOOKUP($A$1&amp;"-"&amp;$C25,t_user_room_list!$A:$I,CLASS_LIST!E$2,FALSE),"")</f>
        <v/>
      </c>
      <c r="F25" s="39" t="str">
        <f>IFERROR(VLOOKUP($A$1&amp;"-"&amp;$C25,t_user_room_list!$A:$I,CLASS_LIST!F$2,FALSE),"")</f>
        <v/>
      </c>
      <c r="G25" s="39" t="str">
        <f>IFERROR(VLOOKUP($A$1&amp;"-"&amp;$C25,t_user_room_list!$A:$I,CLASS_LIST!G$2,FALSE),"")</f>
        <v/>
      </c>
      <c r="H25" s="17" t="str">
        <f>IFERROR(VLOOKUP($A$1&amp;"-"&amp;$C25,t_user_room_list!$A:$I,CLASS_LIST!H$2,FALSE),"")</f>
        <v/>
      </c>
      <c r="I25" s="17" t="str">
        <f>IFERROR(VLOOKUP($A$1&amp;"-"&amp;$C25,t_user_room_list!$A:$I,CLASS_LIST!I$2,FALSE),"")</f>
        <v/>
      </c>
    </row>
    <row r="26" spans="3:9" s="16" customFormat="1" ht="46.5" customHeight="1" x14ac:dyDescent="0.3">
      <c r="C26" s="18">
        <v>22</v>
      </c>
      <c r="D26" s="17" t="str">
        <f>IFERROR(VLOOKUP($A$1&amp;"-"&amp;$C26,t_user_room_list!$A:$I,CLASS_LIST!D$2,FALSE),"")</f>
        <v/>
      </c>
      <c r="E26" s="39" t="str">
        <f>IFERROR(VLOOKUP($A$1&amp;"-"&amp;$C26,t_user_room_list!$A:$I,CLASS_LIST!E$2,FALSE),"")</f>
        <v/>
      </c>
      <c r="F26" s="39" t="str">
        <f>IFERROR(VLOOKUP($A$1&amp;"-"&amp;$C26,t_user_room_list!$A:$I,CLASS_LIST!F$2,FALSE),"")</f>
        <v/>
      </c>
      <c r="G26" s="39" t="str">
        <f>IFERROR(VLOOKUP($A$1&amp;"-"&amp;$C26,t_user_room_list!$A:$I,CLASS_LIST!G$2,FALSE),"")</f>
        <v/>
      </c>
      <c r="H26" s="17" t="str">
        <f>IFERROR(VLOOKUP($A$1&amp;"-"&amp;$C26,t_user_room_list!$A:$I,CLASS_LIST!H$2,FALSE),"")</f>
        <v/>
      </c>
      <c r="I26" s="17" t="str">
        <f>IFERROR(VLOOKUP($A$1&amp;"-"&amp;$C26,t_user_room_list!$A:$I,CLASS_LIST!I$2,FALSE),"")</f>
        <v/>
      </c>
    </row>
    <row r="27" spans="3:9" s="16" customFormat="1" ht="46.5" customHeight="1" x14ac:dyDescent="0.3">
      <c r="C27" s="18">
        <v>23</v>
      </c>
      <c r="D27" s="17" t="str">
        <f>IFERROR(VLOOKUP($A$1&amp;"-"&amp;$C27,t_user_room_list!$A:$I,CLASS_LIST!D$2,FALSE),"")</f>
        <v/>
      </c>
      <c r="E27" s="39" t="str">
        <f>IFERROR(VLOOKUP($A$1&amp;"-"&amp;$C27,t_user_room_list!$A:$I,CLASS_LIST!E$2,FALSE),"")</f>
        <v/>
      </c>
      <c r="F27" s="39" t="str">
        <f>IFERROR(VLOOKUP($A$1&amp;"-"&amp;$C27,t_user_room_list!$A:$I,CLASS_LIST!F$2,FALSE),"")</f>
        <v/>
      </c>
      <c r="G27" s="39" t="str">
        <f>IFERROR(VLOOKUP($A$1&amp;"-"&amp;$C27,t_user_room_list!$A:$I,CLASS_LIST!G$2,FALSE),"")</f>
        <v/>
      </c>
      <c r="H27" s="17" t="str">
        <f>IFERROR(VLOOKUP($A$1&amp;"-"&amp;$C27,t_user_room_list!$A:$I,CLASS_LIST!H$2,FALSE),"")</f>
        <v/>
      </c>
      <c r="I27" s="17" t="str">
        <f>IFERROR(VLOOKUP($A$1&amp;"-"&amp;$C27,t_user_room_list!$A:$I,CLASS_LIST!I$2,FALSE),"")</f>
        <v/>
      </c>
    </row>
    <row r="28" spans="3:9" s="16" customFormat="1" ht="46.5" customHeight="1" x14ac:dyDescent="0.3">
      <c r="C28" s="18">
        <v>24</v>
      </c>
      <c r="D28" s="17" t="str">
        <f>IFERROR(VLOOKUP($A$1&amp;"-"&amp;$C28,t_user_room_list!$A:$I,CLASS_LIST!D$2,FALSE),"")</f>
        <v/>
      </c>
      <c r="E28" s="39" t="str">
        <f>IFERROR(VLOOKUP($A$1&amp;"-"&amp;$C28,t_user_room_list!$A:$I,CLASS_LIST!E$2,FALSE),"")</f>
        <v/>
      </c>
      <c r="F28" s="39" t="str">
        <f>IFERROR(VLOOKUP($A$1&amp;"-"&amp;$C28,t_user_room_list!$A:$I,CLASS_LIST!F$2,FALSE),"")</f>
        <v/>
      </c>
      <c r="G28" s="39" t="str">
        <f>IFERROR(VLOOKUP($A$1&amp;"-"&amp;$C28,t_user_room_list!$A:$I,CLASS_LIST!G$2,FALSE),"")</f>
        <v/>
      </c>
      <c r="H28" s="17" t="str">
        <f>IFERROR(VLOOKUP($A$1&amp;"-"&amp;$C28,t_user_room_list!$A:$I,CLASS_LIST!H$2,FALSE),"")</f>
        <v/>
      </c>
      <c r="I28" s="17" t="str">
        <f>IFERROR(VLOOKUP($A$1&amp;"-"&amp;$C28,t_user_room_list!$A:$I,CLASS_LIST!I$2,FALSE),"")</f>
        <v/>
      </c>
    </row>
    <row r="29" spans="3:9" s="16" customFormat="1" ht="46.5" customHeight="1" x14ac:dyDescent="0.3">
      <c r="C29" s="18">
        <v>25</v>
      </c>
      <c r="D29" s="17" t="str">
        <f>IFERROR(VLOOKUP($A$1&amp;"-"&amp;$C29,t_user_room_list!$A:$I,CLASS_LIST!D$2,FALSE),"")</f>
        <v/>
      </c>
      <c r="E29" s="39" t="str">
        <f>IFERROR(VLOOKUP($A$1&amp;"-"&amp;$C29,t_user_room_list!$A:$I,CLASS_LIST!E$2,FALSE),"")</f>
        <v/>
      </c>
      <c r="F29" s="39" t="str">
        <f>IFERROR(VLOOKUP($A$1&amp;"-"&amp;$C29,t_user_room_list!$A:$I,CLASS_LIST!F$2,FALSE),"")</f>
        <v/>
      </c>
      <c r="G29" s="39" t="str">
        <f>IFERROR(VLOOKUP($A$1&amp;"-"&amp;$C29,t_user_room_list!$A:$I,CLASS_LIST!G$2,FALSE),"")</f>
        <v/>
      </c>
      <c r="H29" s="17" t="str">
        <f>IFERROR(VLOOKUP($A$1&amp;"-"&amp;$C29,t_user_room_list!$A:$I,CLASS_LIST!H$2,FALSE),"")</f>
        <v/>
      </c>
      <c r="I29" s="17" t="str">
        <f>IFERROR(VLOOKUP($A$1&amp;"-"&amp;$C29,t_user_room_list!$A:$I,CLASS_LIST!I$2,FALSE),"")</f>
        <v/>
      </c>
    </row>
    <row r="30" spans="3:9" s="16" customFormat="1" ht="46.5" customHeight="1" x14ac:dyDescent="0.3">
      <c r="C30" s="18">
        <v>26</v>
      </c>
      <c r="D30" s="17" t="str">
        <f>IFERROR(VLOOKUP($A$1&amp;"-"&amp;$C30,t_user_room_list!$A:$I,CLASS_LIST!D$2,FALSE),"")</f>
        <v/>
      </c>
      <c r="E30" s="39" t="str">
        <f>IFERROR(VLOOKUP($A$1&amp;"-"&amp;$C30,t_user_room_list!$A:$I,CLASS_LIST!E$2,FALSE),"")</f>
        <v/>
      </c>
      <c r="F30" s="39" t="str">
        <f>IFERROR(VLOOKUP($A$1&amp;"-"&amp;$C30,t_user_room_list!$A:$I,CLASS_LIST!F$2,FALSE),"")</f>
        <v/>
      </c>
      <c r="G30" s="39" t="str">
        <f>IFERROR(VLOOKUP($A$1&amp;"-"&amp;$C30,t_user_room_list!$A:$I,CLASS_LIST!G$2,FALSE),"")</f>
        <v/>
      </c>
      <c r="H30" s="17" t="str">
        <f>IFERROR(VLOOKUP($A$1&amp;"-"&amp;$C30,t_user_room_list!$A:$I,CLASS_LIST!H$2,FALSE),"")</f>
        <v/>
      </c>
      <c r="I30" s="17" t="str">
        <f>IFERROR(VLOOKUP($A$1&amp;"-"&amp;$C30,t_user_room_list!$A:$I,CLASS_LIST!I$2,FALSE),"")</f>
        <v/>
      </c>
    </row>
    <row r="31" spans="3:9" s="16" customFormat="1" ht="46.5" customHeight="1" x14ac:dyDescent="0.3">
      <c r="C31" s="18">
        <v>27</v>
      </c>
      <c r="D31" s="17" t="str">
        <f>IFERROR(VLOOKUP($A$1&amp;"-"&amp;$C31,t_user_room_list!$A:$I,CLASS_LIST!D$2,FALSE),"")</f>
        <v/>
      </c>
      <c r="E31" s="39" t="str">
        <f>IFERROR(VLOOKUP($A$1&amp;"-"&amp;$C31,t_user_room_list!$A:$I,CLASS_LIST!E$2,FALSE),"")</f>
        <v/>
      </c>
      <c r="F31" s="39" t="str">
        <f>IFERROR(VLOOKUP($A$1&amp;"-"&amp;$C31,t_user_room_list!$A:$I,CLASS_LIST!F$2,FALSE),"")</f>
        <v/>
      </c>
      <c r="G31" s="39" t="str">
        <f>IFERROR(VLOOKUP($A$1&amp;"-"&amp;$C31,t_user_room_list!$A:$I,CLASS_LIST!G$2,FALSE),"")</f>
        <v/>
      </c>
      <c r="H31" s="17" t="str">
        <f>IFERROR(VLOOKUP($A$1&amp;"-"&amp;$C31,t_user_room_list!$A:$I,CLASS_LIST!H$2,FALSE),"")</f>
        <v/>
      </c>
      <c r="I31" s="17" t="str">
        <f>IFERROR(VLOOKUP($A$1&amp;"-"&amp;$C31,t_user_room_list!$A:$I,CLASS_LIST!I$2,FALSE),"")</f>
        <v/>
      </c>
    </row>
    <row r="32" spans="3:9" s="16" customFormat="1" ht="46.5" customHeight="1" x14ac:dyDescent="0.3">
      <c r="C32" s="18">
        <v>28</v>
      </c>
      <c r="D32" s="17" t="str">
        <f>IFERROR(VLOOKUP($A$1&amp;"-"&amp;$C32,t_user_room_list!$A:$I,CLASS_LIST!D$2,FALSE),"")</f>
        <v/>
      </c>
      <c r="E32" s="39" t="str">
        <f>IFERROR(VLOOKUP($A$1&amp;"-"&amp;$C32,t_user_room_list!$A:$I,CLASS_LIST!E$2,FALSE),"")</f>
        <v/>
      </c>
      <c r="F32" s="39" t="str">
        <f>IFERROR(VLOOKUP($A$1&amp;"-"&amp;$C32,t_user_room_list!$A:$I,CLASS_LIST!F$2,FALSE),"")</f>
        <v/>
      </c>
      <c r="G32" s="39" t="str">
        <f>IFERROR(VLOOKUP($A$1&amp;"-"&amp;$C32,t_user_room_list!$A:$I,CLASS_LIST!G$2,FALSE),"")</f>
        <v/>
      </c>
      <c r="H32" s="17" t="str">
        <f>IFERROR(VLOOKUP($A$1&amp;"-"&amp;$C32,t_user_room_list!$A:$I,CLASS_LIST!H$2,FALSE),"")</f>
        <v/>
      </c>
      <c r="I32" s="17" t="str">
        <f>IFERROR(VLOOKUP($A$1&amp;"-"&amp;$C32,t_user_room_list!$A:$I,CLASS_LIST!I$2,FALSE),"")</f>
        <v/>
      </c>
    </row>
    <row r="33" spans="3:9" s="16" customFormat="1" ht="46.5" customHeight="1" x14ac:dyDescent="0.3">
      <c r="C33" s="18">
        <v>29</v>
      </c>
      <c r="D33" s="17" t="str">
        <f>IFERROR(VLOOKUP($A$1&amp;"-"&amp;$C33,t_user_room_list!$A:$I,CLASS_LIST!D$2,FALSE),"")</f>
        <v/>
      </c>
      <c r="E33" s="39" t="str">
        <f>IFERROR(VLOOKUP($A$1&amp;"-"&amp;$C33,t_user_room_list!$A:$I,CLASS_LIST!E$2,FALSE),"")</f>
        <v/>
      </c>
      <c r="F33" s="39" t="str">
        <f>IFERROR(VLOOKUP($A$1&amp;"-"&amp;$C33,t_user_room_list!$A:$I,CLASS_LIST!F$2,FALSE),"")</f>
        <v/>
      </c>
      <c r="G33" s="39" t="str">
        <f>IFERROR(VLOOKUP($A$1&amp;"-"&amp;$C33,t_user_room_list!$A:$I,CLASS_LIST!G$2,FALSE),"")</f>
        <v/>
      </c>
      <c r="H33" s="17" t="str">
        <f>IFERROR(VLOOKUP($A$1&amp;"-"&amp;$C33,t_user_room_list!$A:$I,CLASS_LIST!H$2,FALSE),"")</f>
        <v/>
      </c>
      <c r="I33" s="17" t="str">
        <f>IFERROR(VLOOKUP($A$1&amp;"-"&amp;$C33,t_user_room_list!$A:$I,CLASS_LIST!I$2,FALSE),"")</f>
        <v/>
      </c>
    </row>
    <row r="34" spans="3:9" s="16" customFormat="1" ht="46.5" customHeight="1" x14ac:dyDescent="0.3">
      <c r="C34" s="18">
        <v>30</v>
      </c>
      <c r="D34" s="17" t="str">
        <f>IFERROR(VLOOKUP($A$1&amp;"-"&amp;$C34,t_user_room_list!$A:$I,CLASS_LIST!D$2,FALSE),"")</f>
        <v/>
      </c>
      <c r="E34" s="39" t="str">
        <f>IFERROR(VLOOKUP($A$1&amp;"-"&amp;$C34,t_user_room_list!$A:$I,CLASS_LIST!E$2,FALSE),"")</f>
        <v/>
      </c>
      <c r="F34" s="39" t="str">
        <f>IFERROR(VLOOKUP($A$1&amp;"-"&amp;$C34,t_user_room_list!$A:$I,CLASS_LIST!F$2,FALSE),"")</f>
        <v/>
      </c>
      <c r="G34" s="39" t="str">
        <f>IFERROR(VLOOKUP($A$1&amp;"-"&amp;$C34,t_user_room_list!$A:$I,CLASS_LIST!G$2,FALSE),"")</f>
        <v/>
      </c>
      <c r="H34" s="17" t="str">
        <f>IFERROR(VLOOKUP($A$1&amp;"-"&amp;$C34,t_user_room_list!$A:$I,CLASS_LIST!H$2,FALSE),"")</f>
        <v/>
      </c>
      <c r="I34" s="17" t="str">
        <f>IFERROR(VLOOKUP($A$1&amp;"-"&amp;$C34,t_user_room_list!$A:$I,CLASS_LIST!I$2,FALSE),"")</f>
        <v/>
      </c>
    </row>
    <row r="35" spans="3:9" ht="36.75" hidden="1" customHeight="1" x14ac:dyDescent="0.3">
      <c r="C35" s="19">
        <v>31</v>
      </c>
      <c r="D35" s="19"/>
      <c r="E35" s="41" t="str">
        <f>IFERROR(VLOOKUP($A$1&amp;"_"&amp;$C35,[1]Seat_No!$A:$R,CLASS_LIST!E$2,FALSE),"")</f>
        <v/>
      </c>
      <c r="F35" s="20" t="str">
        <f>IFERROR(VLOOKUP($A$1&amp;"_"&amp;$C35,[1]Seat_No!$A:$R,CLASS_LIST!F$2,FALSE),"")</f>
        <v/>
      </c>
      <c r="G35" s="20" t="str">
        <f>IFERROR(VLOOKUP($A$1&amp;"_"&amp;$C35,[1]Seat_No!$A:$R,CLASS_LIST!G$2,FALSE),"")</f>
        <v/>
      </c>
      <c r="H35" s="20" t="str">
        <f>IFERROR(VLOOKUP($A$1&amp;"_"&amp;$C35,[1]Seat_No!$A:$R,CLASS_LIST!H$2,FALSE),"")</f>
        <v/>
      </c>
      <c r="I35" s="20" t="str">
        <f>IFERROR(VLOOKUP($A$1&amp;"_"&amp;$C35,[1]Seat_No!$A:$R,CLASS_LIST!I$2,FALSE),"")</f>
        <v/>
      </c>
    </row>
    <row r="36" spans="3:9" ht="36.75" hidden="1" customHeight="1" x14ac:dyDescent="0.3">
      <c r="C36" s="19">
        <v>32</v>
      </c>
      <c r="D36" s="19"/>
      <c r="E36" s="41" t="str">
        <f>IFERROR(VLOOKUP($A$1&amp;"_"&amp;$C36,[1]Seat_No!$A:$R,CLASS_LIST!E$2,FALSE),"")</f>
        <v/>
      </c>
      <c r="F36" s="20" t="str">
        <f>IFERROR(VLOOKUP($A$1&amp;"_"&amp;$C36,[1]Seat_No!$A:$R,CLASS_LIST!F$2,FALSE),"")</f>
        <v/>
      </c>
      <c r="G36" s="20" t="str">
        <f>IFERROR(VLOOKUP($A$1&amp;"_"&amp;$C36,[1]Seat_No!$A:$R,CLASS_LIST!G$2,FALSE),"")</f>
        <v/>
      </c>
      <c r="H36" s="20" t="str">
        <f>IFERROR(VLOOKUP($A$1&amp;"_"&amp;$C36,[1]Seat_No!$A:$R,CLASS_LIST!H$2,FALSE),"")</f>
        <v/>
      </c>
      <c r="I36" s="20" t="str">
        <f>IFERROR(VLOOKUP($A$1&amp;"_"&amp;$C36,[1]Seat_No!$A:$R,CLASS_LIST!I$2,FALSE),"")</f>
        <v/>
      </c>
    </row>
    <row r="37" spans="3:9" ht="36.75" hidden="1" customHeight="1" x14ac:dyDescent="0.3">
      <c r="C37" s="19">
        <v>33</v>
      </c>
      <c r="D37" s="19"/>
      <c r="E37" s="41" t="str">
        <f>IFERROR(VLOOKUP($A$1&amp;"_"&amp;$C37,[1]Seat_No!$A:$R,CLASS_LIST!E$2,FALSE),"")</f>
        <v/>
      </c>
      <c r="F37" s="20" t="str">
        <f>IFERROR(VLOOKUP($A$1&amp;"_"&amp;$C37,[1]Seat_No!$A:$R,CLASS_LIST!F$2,FALSE),"")</f>
        <v/>
      </c>
      <c r="G37" s="20" t="str">
        <f>IFERROR(VLOOKUP($A$1&amp;"_"&amp;$C37,[1]Seat_No!$A:$R,CLASS_LIST!G$2,FALSE),"")</f>
        <v/>
      </c>
      <c r="H37" s="20" t="str">
        <f>IFERROR(VLOOKUP($A$1&amp;"_"&amp;$C37,[1]Seat_No!$A:$R,CLASS_LIST!H$2,FALSE),"")</f>
        <v/>
      </c>
      <c r="I37" s="20" t="str">
        <f>IFERROR(VLOOKUP($A$1&amp;"_"&amp;$C37,[1]Seat_No!$A:$R,CLASS_LIST!I$2,FALSE),"")</f>
        <v/>
      </c>
    </row>
    <row r="38" spans="3:9" ht="36.75" hidden="1" customHeight="1" x14ac:dyDescent="0.3">
      <c r="C38" s="19">
        <v>34</v>
      </c>
      <c r="D38" s="19"/>
      <c r="E38" s="41" t="str">
        <f>IFERROR(VLOOKUP($A$1&amp;"_"&amp;$C38,[1]Seat_No!$A:$R,CLASS_LIST!E$2,FALSE),"")</f>
        <v/>
      </c>
      <c r="F38" s="20" t="str">
        <f>IFERROR(VLOOKUP($A$1&amp;"_"&amp;$C38,[1]Seat_No!$A:$R,CLASS_LIST!F$2,FALSE),"")</f>
        <v/>
      </c>
      <c r="G38" s="20" t="str">
        <f>IFERROR(VLOOKUP($A$1&amp;"_"&amp;$C38,[1]Seat_No!$A:$R,CLASS_LIST!G$2,FALSE),"")</f>
        <v/>
      </c>
      <c r="H38" s="20" t="str">
        <f>IFERROR(VLOOKUP($A$1&amp;"_"&amp;$C38,[1]Seat_No!$A:$R,CLASS_LIST!H$2,FALSE),"")</f>
        <v/>
      </c>
      <c r="I38" s="20" t="str">
        <f>IFERROR(VLOOKUP($A$1&amp;"_"&amp;$C38,[1]Seat_No!$A:$R,CLASS_LIST!I$2,FALSE),"")</f>
        <v/>
      </c>
    </row>
    <row r="39" spans="3:9" ht="36.75" hidden="1" customHeight="1" x14ac:dyDescent="0.3">
      <c r="C39" s="19">
        <v>35</v>
      </c>
      <c r="D39" s="19"/>
      <c r="E39" s="41" t="str">
        <f>IFERROR(VLOOKUP($A$1&amp;"_"&amp;$C39,[1]Seat_No!$A:$R,CLASS_LIST!E$2,FALSE),"")</f>
        <v/>
      </c>
      <c r="F39" s="20" t="str">
        <f>IFERROR(VLOOKUP($A$1&amp;"_"&amp;$C39,[1]Seat_No!$A:$R,CLASS_LIST!F$2,FALSE),"")</f>
        <v/>
      </c>
      <c r="G39" s="20" t="str">
        <f>IFERROR(VLOOKUP($A$1&amp;"_"&amp;$C39,[1]Seat_No!$A:$R,CLASS_LIST!G$2,FALSE),"")</f>
        <v/>
      </c>
      <c r="H39" s="20" t="str">
        <f>IFERROR(VLOOKUP($A$1&amp;"_"&amp;$C39,[1]Seat_No!$A:$R,CLASS_LIST!H$2,FALSE),"")</f>
        <v/>
      </c>
      <c r="I39" s="20" t="str">
        <f>IFERROR(VLOOKUP($A$1&amp;"_"&amp;$C39,[1]Seat_No!$A:$R,CLASS_LIST!I$2,FALSE),"")</f>
        <v/>
      </c>
    </row>
    <row r="40" spans="3:9" ht="36.75" hidden="1" customHeight="1" x14ac:dyDescent="0.3">
      <c r="C40" s="19">
        <v>36</v>
      </c>
      <c r="D40" s="19"/>
      <c r="E40" s="41" t="str">
        <f>IFERROR(VLOOKUP($A$1&amp;"_"&amp;$C40,[1]Seat_No!$A:$R,CLASS_LIST!E$2,FALSE),"")</f>
        <v/>
      </c>
      <c r="F40" s="20" t="str">
        <f>IFERROR(VLOOKUP($A$1&amp;"_"&amp;$C40,[1]Seat_No!$A:$R,CLASS_LIST!F$2,FALSE),"")</f>
        <v/>
      </c>
      <c r="G40" s="20" t="str">
        <f>IFERROR(VLOOKUP($A$1&amp;"_"&amp;$C40,[1]Seat_No!$A:$R,CLASS_LIST!G$2,FALSE),"")</f>
        <v/>
      </c>
      <c r="H40" s="20" t="str">
        <f>IFERROR(VLOOKUP($A$1&amp;"_"&amp;$C40,[1]Seat_No!$A:$R,CLASS_LIST!H$2,FALSE),"")</f>
        <v/>
      </c>
      <c r="I40" s="20" t="str">
        <f>IFERROR(VLOOKUP($A$1&amp;"_"&amp;$C40,[1]Seat_No!$A:$R,CLASS_LIST!I$2,FALSE),"")</f>
        <v/>
      </c>
    </row>
    <row r="41" spans="3:9" ht="36.75" hidden="1" customHeight="1" x14ac:dyDescent="0.3">
      <c r="C41" s="19">
        <v>37</v>
      </c>
      <c r="D41" s="19"/>
      <c r="E41" s="41" t="str">
        <f>IFERROR(VLOOKUP($A$1&amp;"_"&amp;$C41,[1]Seat_No!$A:$R,CLASS_LIST!E$2,FALSE),"")</f>
        <v/>
      </c>
      <c r="F41" s="20" t="str">
        <f>IFERROR(VLOOKUP($A$1&amp;"_"&amp;$C41,[1]Seat_No!$A:$R,CLASS_LIST!F$2,FALSE),"")</f>
        <v/>
      </c>
      <c r="G41" s="20" t="str">
        <f>IFERROR(VLOOKUP($A$1&amp;"_"&amp;$C41,[1]Seat_No!$A:$R,CLASS_LIST!G$2,FALSE),"")</f>
        <v/>
      </c>
      <c r="H41" s="20" t="str">
        <f>IFERROR(VLOOKUP($A$1&amp;"_"&amp;$C41,[1]Seat_No!$A:$R,CLASS_LIST!H$2,FALSE),"")</f>
        <v/>
      </c>
      <c r="I41" s="20" t="str">
        <f>IFERROR(VLOOKUP($A$1&amp;"_"&amp;$C41,[1]Seat_No!$A:$R,CLASS_LIST!I$2,FALSE),"")</f>
        <v/>
      </c>
    </row>
    <row r="42" spans="3:9" ht="36.75" hidden="1" customHeight="1" x14ac:dyDescent="0.3">
      <c r="C42" s="19">
        <v>38</v>
      </c>
      <c r="D42" s="19"/>
      <c r="E42" s="41" t="str">
        <f>IFERROR(VLOOKUP($A$1&amp;"_"&amp;$C42,[1]Seat_No!$A:$R,CLASS_LIST!E$2,FALSE),"")</f>
        <v/>
      </c>
      <c r="F42" s="20" t="str">
        <f>IFERROR(VLOOKUP($A$1&amp;"_"&amp;$C42,[1]Seat_No!$A:$R,CLASS_LIST!F$2,FALSE),"")</f>
        <v/>
      </c>
      <c r="G42" s="20" t="str">
        <f>IFERROR(VLOOKUP($A$1&amp;"_"&amp;$C42,[1]Seat_No!$A:$R,CLASS_LIST!G$2,FALSE),"")</f>
        <v/>
      </c>
      <c r="H42" s="20" t="str">
        <f>IFERROR(VLOOKUP($A$1&amp;"_"&amp;$C42,[1]Seat_No!$A:$R,CLASS_LIST!H$2,FALSE),"")</f>
        <v/>
      </c>
      <c r="I42" s="20" t="str">
        <f>IFERROR(VLOOKUP($A$1&amp;"_"&amp;$C42,[1]Seat_No!$A:$R,CLASS_LIST!I$2,FALSE),"")</f>
        <v/>
      </c>
    </row>
    <row r="43" spans="3:9" ht="36.75" hidden="1" customHeight="1" x14ac:dyDescent="0.3">
      <c r="C43" s="19">
        <v>39</v>
      </c>
      <c r="D43" s="19"/>
      <c r="E43" s="41" t="str">
        <f>IFERROR(VLOOKUP($A$1&amp;"_"&amp;$C43,[1]Seat_No!$A:$R,CLASS_LIST!E$2,FALSE),"")</f>
        <v/>
      </c>
      <c r="F43" s="20" t="str">
        <f>IFERROR(VLOOKUP($A$1&amp;"_"&amp;$C43,[1]Seat_No!$A:$R,CLASS_LIST!F$2,FALSE),"")</f>
        <v/>
      </c>
      <c r="G43" s="20" t="str">
        <f>IFERROR(VLOOKUP($A$1&amp;"_"&amp;$C43,[1]Seat_No!$A:$R,CLASS_LIST!G$2,FALSE),"")</f>
        <v/>
      </c>
      <c r="H43" s="20" t="str">
        <f>IFERROR(VLOOKUP($A$1&amp;"_"&amp;$C43,[1]Seat_No!$A:$R,CLASS_LIST!H$2,FALSE),"")</f>
        <v/>
      </c>
      <c r="I43" s="20" t="str">
        <f>IFERROR(VLOOKUP($A$1&amp;"_"&amp;$C43,[1]Seat_No!$A:$R,CLASS_LIST!I$2,FALSE),"")</f>
        <v/>
      </c>
    </row>
    <row r="44" spans="3:9" ht="36.75" hidden="1" customHeight="1" x14ac:dyDescent="0.3">
      <c r="C44" s="19">
        <v>40</v>
      </c>
      <c r="D44" s="19"/>
      <c r="E44" s="41" t="str">
        <f>IFERROR(VLOOKUP($A$1&amp;"_"&amp;$C44,[1]Seat_No!$A:$R,CLASS_LIST!E$2,FALSE),"")</f>
        <v/>
      </c>
      <c r="F44" s="20" t="str">
        <f>IFERROR(VLOOKUP($A$1&amp;"_"&amp;$C44,[1]Seat_No!$A:$R,CLASS_LIST!F$2,FALSE),"")</f>
        <v/>
      </c>
      <c r="G44" s="20" t="str">
        <f>IFERROR(VLOOKUP($A$1&amp;"_"&amp;$C44,[1]Seat_No!$A:$R,CLASS_LIST!G$2,FALSE),"")</f>
        <v/>
      </c>
      <c r="H44" s="20" t="str">
        <f>IFERROR(VLOOKUP($A$1&amp;"_"&amp;$C44,[1]Seat_No!$A:$R,CLASS_LIST!H$2,FALSE),"")</f>
        <v/>
      </c>
      <c r="I44" s="20" t="str">
        <f>IFERROR(VLOOKUP($A$1&amp;"_"&amp;$C44,[1]Seat_No!$A:$R,CLASS_LIST!I$2,FALSE),"")</f>
        <v/>
      </c>
    </row>
    <row r="45" spans="3:9" ht="23.25" hidden="1" x14ac:dyDescent="0.3">
      <c r="C45" s="19">
        <v>41</v>
      </c>
      <c r="D45" s="19"/>
      <c r="E45" s="41" t="str">
        <f>IFERROR(VLOOKUP($A$1&amp;"_"&amp;$C45,[1]Seat_No!$A:$R,CLASS_LIST!E$2,FALSE),"")</f>
        <v/>
      </c>
      <c r="F45" s="20" t="str">
        <f>IFERROR(VLOOKUP($A$1&amp;"_"&amp;$C45,[1]Seat_No!$A:$R,CLASS_LIST!F$2,FALSE),"")</f>
        <v/>
      </c>
      <c r="G45" s="20" t="str">
        <f>IFERROR(VLOOKUP($A$1&amp;"_"&amp;$C45,[1]Seat_No!$A:$R,CLASS_LIST!G$2,FALSE),"")</f>
        <v/>
      </c>
      <c r="H45" s="20" t="str">
        <f>IFERROR(VLOOKUP($A$1&amp;"_"&amp;$C45,[1]Seat_No!$A:$R,CLASS_LIST!H$2,FALSE),"")</f>
        <v/>
      </c>
      <c r="I45" s="20" t="str">
        <f>IFERROR(VLOOKUP($A$1&amp;"_"&amp;$C45,[1]Seat_No!$A:$R,CLASS_LIST!I$2,FALSE),"")</f>
        <v/>
      </c>
    </row>
    <row r="46" spans="3:9" ht="23.25" hidden="1" x14ac:dyDescent="0.3">
      <c r="C46" s="19">
        <v>42</v>
      </c>
      <c r="D46" s="19"/>
      <c r="E46" s="41" t="str">
        <f>IFERROR(VLOOKUP($A$1&amp;"_"&amp;$C46,[1]Seat_No!$A:$R,CLASS_LIST!E$2,FALSE),"")</f>
        <v/>
      </c>
      <c r="F46" s="20" t="str">
        <f>IFERROR(VLOOKUP($A$1&amp;"_"&amp;$C46,[1]Seat_No!$A:$R,CLASS_LIST!F$2,FALSE),"")</f>
        <v/>
      </c>
      <c r="G46" s="20" t="str">
        <f>IFERROR(VLOOKUP($A$1&amp;"_"&amp;$C46,[1]Seat_No!$A:$R,CLASS_LIST!G$2,FALSE),"")</f>
        <v/>
      </c>
      <c r="H46" s="20" t="str">
        <f>IFERROR(VLOOKUP($A$1&amp;"_"&amp;$C46,[1]Seat_No!$A:$R,CLASS_LIST!H$2,FALSE),"")</f>
        <v/>
      </c>
      <c r="I46" s="20" t="str">
        <f>IFERROR(VLOOKUP($A$1&amp;"_"&amp;$C46,[1]Seat_No!$A:$R,CLASS_LIST!I$2,FALSE),"")</f>
        <v/>
      </c>
    </row>
    <row r="47" spans="3:9" ht="23.25" hidden="1" x14ac:dyDescent="0.3">
      <c r="C47" s="19">
        <v>43</v>
      </c>
      <c r="D47" s="19"/>
      <c r="E47" s="41" t="str">
        <f>IFERROR(VLOOKUP($A$1&amp;"_"&amp;$C47,[1]Seat_No!$A:$R,CLASS_LIST!E$2,FALSE),"")</f>
        <v/>
      </c>
      <c r="F47" s="20" t="str">
        <f>IFERROR(VLOOKUP($A$1&amp;"_"&amp;$C47,[1]Seat_No!$A:$R,CLASS_LIST!F$2,FALSE),"")</f>
        <v/>
      </c>
      <c r="G47" s="20" t="str">
        <f>IFERROR(VLOOKUP($A$1&amp;"_"&amp;$C47,[1]Seat_No!$A:$R,CLASS_LIST!G$2,FALSE),"")</f>
        <v/>
      </c>
      <c r="H47" s="20" t="str">
        <f>IFERROR(VLOOKUP($A$1&amp;"_"&amp;$C47,[1]Seat_No!$A:$R,CLASS_LIST!H$2,FALSE),"")</f>
        <v/>
      </c>
      <c r="I47" s="20" t="str">
        <f>IFERROR(VLOOKUP($A$1&amp;"_"&amp;$C47,[1]Seat_No!$A:$R,CLASS_LIST!I$2,FALSE),"")</f>
        <v/>
      </c>
    </row>
    <row r="48" spans="3:9" ht="23.25" hidden="1" x14ac:dyDescent="0.3">
      <c r="C48" s="19">
        <v>44</v>
      </c>
      <c r="D48" s="19"/>
      <c r="E48" s="41" t="str">
        <f>IFERROR(VLOOKUP($A$1&amp;"_"&amp;$C48,[1]Seat_No!$A:$R,CLASS_LIST!E$2,FALSE),"")</f>
        <v/>
      </c>
      <c r="F48" s="20" t="str">
        <f>IFERROR(VLOOKUP($A$1&amp;"_"&amp;$C48,[1]Seat_No!$A:$R,CLASS_LIST!F$2,FALSE),"")</f>
        <v/>
      </c>
      <c r="G48" s="20" t="str">
        <f>IFERROR(VLOOKUP($A$1&amp;"_"&amp;$C48,[1]Seat_No!$A:$R,CLASS_LIST!G$2,FALSE),"")</f>
        <v/>
      </c>
      <c r="H48" s="20" t="str">
        <f>IFERROR(VLOOKUP($A$1&amp;"_"&amp;$C48,[1]Seat_No!$A:$R,CLASS_LIST!H$2,FALSE),"")</f>
        <v/>
      </c>
      <c r="I48" s="20" t="str">
        <f>IFERROR(VLOOKUP($A$1&amp;"_"&amp;$C48,[1]Seat_No!$A:$R,CLASS_LIST!I$2,FALSE),"")</f>
        <v/>
      </c>
    </row>
    <row r="49" spans="3:9" ht="23.25" hidden="1" x14ac:dyDescent="0.3">
      <c r="C49" s="19">
        <v>45</v>
      </c>
      <c r="D49" s="19"/>
      <c r="E49" s="41" t="str">
        <f>IFERROR(VLOOKUP($A$1&amp;"_"&amp;$C49,[1]Seat_No!$A:$R,CLASS_LIST!E$2,FALSE),"")</f>
        <v/>
      </c>
      <c r="F49" s="20" t="str">
        <f>IFERROR(VLOOKUP($A$1&amp;"_"&amp;$C49,[1]Seat_No!$A:$R,CLASS_LIST!F$2,FALSE),"")</f>
        <v/>
      </c>
      <c r="G49" s="20" t="str">
        <f>IFERROR(VLOOKUP($A$1&amp;"_"&amp;$C49,[1]Seat_No!$A:$R,CLASS_LIST!G$2,FALSE),"")</f>
        <v/>
      </c>
      <c r="H49" s="20" t="str">
        <f>IFERROR(VLOOKUP($A$1&amp;"_"&amp;$C49,[1]Seat_No!$A:$R,CLASS_LIST!H$2,FALSE),"")</f>
        <v/>
      </c>
      <c r="I49" s="20" t="str">
        <f>IFERROR(VLOOKUP($A$1&amp;"_"&amp;$C49,[1]Seat_No!$A:$R,CLASS_LIST!I$2,FALSE),"")</f>
        <v/>
      </c>
    </row>
    <row r="50" spans="3:9" ht="23.25" hidden="1" x14ac:dyDescent="0.3">
      <c r="C50" s="19">
        <v>46</v>
      </c>
      <c r="D50" s="19"/>
      <c r="E50" s="41" t="str">
        <f>IFERROR(VLOOKUP($A$1&amp;"_"&amp;$C50,[1]Seat_No!$A:$R,CLASS_LIST!E$2,FALSE),"")</f>
        <v/>
      </c>
      <c r="F50" s="20" t="str">
        <f>IFERROR(VLOOKUP($A$1&amp;"_"&amp;$C50,[1]Seat_No!$A:$R,CLASS_LIST!F$2,FALSE),"")</f>
        <v/>
      </c>
      <c r="G50" s="20" t="str">
        <f>IFERROR(VLOOKUP($A$1&amp;"_"&amp;$C50,[1]Seat_No!$A:$R,CLASS_LIST!G$2,FALSE),"")</f>
        <v/>
      </c>
      <c r="H50" s="20" t="str">
        <f>IFERROR(VLOOKUP($A$1&amp;"_"&amp;$C50,[1]Seat_No!$A:$R,CLASS_LIST!H$2,FALSE),"")</f>
        <v/>
      </c>
      <c r="I50" s="20" t="str">
        <f>IFERROR(VLOOKUP($A$1&amp;"_"&amp;$C50,[1]Seat_No!$A:$R,CLASS_LIST!I$2,FALSE),"")</f>
        <v/>
      </c>
    </row>
  </sheetData>
  <mergeCells count="3">
    <mergeCell ref="C1:I1"/>
    <mergeCell ref="G3:H3"/>
    <mergeCell ref="J3:J4"/>
  </mergeCells>
  <phoneticPr fontId="1" type="noConversion"/>
  <printOptions horizontalCentered="1"/>
  <pageMargins left="0.7" right="0.7" top="0.75" bottom="0.75" header="0.3" footer="0.3"/>
  <pageSetup paperSize="8" scale="75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boBox1">
          <controlPr defaultSize="0" autoLine="0" linkedCell="A1" listFillRange="room!B:B" r:id="rId5">
            <anchor moveWithCells="1">
              <from>
                <xdr:col>0</xdr:col>
                <xdr:colOff>57150</xdr:colOff>
                <xdr:row>2</xdr:row>
                <xdr:rowOff>104775</xdr:rowOff>
              </from>
              <to>
                <xdr:col>0</xdr:col>
                <xdr:colOff>1895475</xdr:colOff>
                <xdr:row>2</xdr:row>
                <xdr:rowOff>590550</xdr:rowOff>
              </to>
            </anchor>
          </controlPr>
        </control>
      </mc:Choice>
      <mc:Fallback>
        <control shapeId="4097" r:id="rId4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B280"/>
  <sheetViews>
    <sheetView workbookViewId="0">
      <pane xSplit="1" ySplit="1" topLeftCell="B250" activePane="bottomRight" state="frozen"/>
      <selection pane="topRight" activeCell="B1" sqref="B1"/>
      <selection pane="bottomLeft" activeCell="A2" sqref="A2"/>
      <selection pane="bottomRight" activeCell="M268" sqref="M268"/>
    </sheetView>
  </sheetViews>
  <sheetFormatPr defaultColWidth="16.25" defaultRowHeight="15" x14ac:dyDescent="0.25"/>
  <cols>
    <col min="1" max="1" width="7.875" style="5" customWidth="1"/>
    <col min="2" max="2" width="4.875" style="5" customWidth="1"/>
    <col min="3" max="3" width="4.375" style="5" customWidth="1"/>
    <col min="4" max="4" width="13.375" style="5" customWidth="1"/>
    <col min="5" max="5" width="14" style="5" customWidth="1"/>
    <col min="6" max="6" width="15.25" style="5" customWidth="1"/>
    <col min="7" max="7" width="5.25" style="5" customWidth="1"/>
    <col min="8" max="8" width="24.875" style="5" customWidth="1"/>
    <col min="9" max="9" width="4.5" style="5" customWidth="1"/>
    <col min="10" max="16" width="3.5" style="5" customWidth="1"/>
    <col min="17" max="17" width="9.875" style="5" customWidth="1"/>
    <col min="18" max="18" width="9.75" style="5" customWidth="1"/>
    <col min="19" max="19" width="33.5" style="5" customWidth="1"/>
    <col min="20" max="16384" width="16.25" style="5"/>
  </cols>
  <sheetData>
    <row r="1" spans="1:20" x14ac:dyDescent="0.25">
      <c r="A1" s="3" t="s">
        <v>1203</v>
      </c>
      <c r="B1" s="3" t="s">
        <v>1204</v>
      </c>
      <c r="C1" s="4" t="s">
        <v>1205</v>
      </c>
      <c r="D1" s="3" t="s">
        <v>1206</v>
      </c>
      <c r="E1" s="3" t="s">
        <v>1207</v>
      </c>
      <c r="F1" s="3" t="s">
        <v>1208</v>
      </c>
      <c r="G1" s="3" t="s">
        <v>1209</v>
      </c>
      <c r="H1" s="3" t="s">
        <v>1210</v>
      </c>
      <c r="I1" s="3" t="s">
        <v>1211</v>
      </c>
      <c r="J1" s="3" t="s">
        <v>1212</v>
      </c>
      <c r="K1" s="3" t="s">
        <v>1213</v>
      </c>
      <c r="L1" s="3" t="s">
        <v>1214</v>
      </c>
      <c r="M1" s="3" t="s">
        <v>1215</v>
      </c>
      <c r="N1" s="3" t="s">
        <v>1216</v>
      </c>
      <c r="O1" s="3" t="s">
        <v>1217</v>
      </c>
      <c r="P1" s="3" t="s">
        <v>1218</v>
      </c>
      <c r="Q1" s="3" t="s">
        <v>1219</v>
      </c>
      <c r="R1" s="3" t="s">
        <v>1220</v>
      </c>
      <c r="S1" s="4" t="s">
        <v>1221</v>
      </c>
      <c r="T1" s="4" t="s">
        <v>1222</v>
      </c>
    </row>
    <row r="2" spans="1:20" x14ac:dyDescent="0.25">
      <c r="A2" s="6" t="s">
        <v>1223</v>
      </c>
      <c r="B2" s="6" t="s">
        <v>1119</v>
      </c>
      <c r="C2" s="5">
        <v>1</v>
      </c>
      <c r="D2" s="6" t="s">
        <v>1224</v>
      </c>
      <c r="E2" s="6" t="s">
        <v>514</v>
      </c>
      <c r="F2" s="6" t="s">
        <v>1225</v>
      </c>
      <c r="G2" s="6" t="s">
        <v>1226</v>
      </c>
      <c r="H2" s="6" t="s">
        <v>1227</v>
      </c>
      <c r="I2" s="6" t="s">
        <v>1228</v>
      </c>
      <c r="J2" s="6" t="s">
        <v>1229</v>
      </c>
      <c r="K2" s="6" t="s">
        <v>1229</v>
      </c>
      <c r="L2" s="6" t="s">
        <v>1229</v>
      </c>
      <c r="M2" s="6" t="s">
        <v>1229</v>
      </c>
      <c r="N2" s="6" t="s">
        <v>1229</v>
      </c>
      <c r="O2" s="6" t="s">
        <v>1229</v>
      </c>
      <c r="P2" s="6" t="s">
        <v>1229</v>
      </c>
      <c r="Q2" s="6" t="s">
        <v>1230</v>
      </c>
      <c r="R2" s="6" t="s">
        <v>1231</v>
      </c>
      <c r="S2" s="5" t="str">
        <f>"../PICTURE/"&amp;D2&amp;".jpg"</f>
        <v>../PICTURE/УХ03241326.jpg</v>
      </c>
    </row>
    <row r="3" spans="1:20" x14ac:dyDescent="0.25">
      <c r="A3" s="6" t="s">
        <v>1232</v>
      </c>
      <c r="B3" s="6" t="s">
        <v>1119</v>
      </c>
      <c r="C3" s="5">
        <v>2</v>
      </c>
      <c r="D3" s="6" t="s">
        <v>1233</v>
      </c>
      <c r="E3" s="6" t="s">
        <v>1234</v>
      </c>
      <c r="F3" s="6" t="s">
        <v>1235</v>
      </c>
      <c r="G3" s="6" t="s">
        <v>1236</v>
      </c>
      <c r="H3" s="6" t="s">
        <v>58</v>
      </c>
      <c r="I3" s="6" t="s">
        <v>1145</v>
      </c>
      <c r="J3" s="6" t="s">
        <v>1229</v>
      </c>
      <c r="K3" s="6" t="s">
        <v>1229</v>
      </c>
      <c r="L3" s="6" t="s">
        <v>1229</v>
      </c>
      <c r="M3" s="6" t="s">
        <v>1229</v>
      </c>
      <c r="N3" s="6" t="s">
        <v>1229</v>
      </c>
      <c r="O3" s="6" t="s">
        <v>1229</v>
      </c>
      <c r="P3" s="6" t="s">
        <v>1229</v>
      </c>
      <c r="Q3" s="6" t="s">
        <v>1230</v>
      </c>
      <c r="R3" s="6" t="s">
        <v>1237</v>
      </c>
      <c r="S3" s="5" t="str">
        <f t="shared" ref="S3:S67" si="0">"../PICTURE/"&amp;D3&amp;".jpg"</f>
        <v>../PICTURE/УХ01222614.jpg</v>
      </c>
    </row>
    <row r="4" spans="1:20" x14ac:dyDescent="0.25">
      <c r="A4" s="6" t="s">
        <v>1238</v>
      </c>
      <c r="B4" s="6" t="s">
        <v>1119</v>
      </c>
      <c r="C4" s="5">
        <v>3</v>
      </c>
      <c r="D4" s="6" t="s">
        <v>1239</v>
      </c>
      <c r="E4" s="6" t="s">
        <v>30</v>
      </c>
      <c r="F4" s="6" t="s">
        <v>31</v>
      </c>
      <c r="G4" s="6" t="s">
        <v>1226</v>
      </c>
      <c r="H4" s="6" t="s">
        <v>9</v>
      </c>
      <c r="I4" s="6" t="s">
        <v>1139</v>
      </c>
      <c r="J4" s="6" t="s">
        <v>1229</v>
      </c>
      <c r="K4" s="6" t="s">
        <v>1229</v>
      </c>
      <c r="L4" s="6" t="s">
        <v>1229</v>
      </c>
      <c r="M4" s="6" t="s">
        <v>1229</v>
      </c>
      <c r="N4" s="6" t="s">
        <v>1229</v>
      </c>
      <c r="O4" s="6" t="s">
        <v>1229</v>
      </c>
      <c r="P4" s="6" t="s">
        <v>1229</v>
      </c>
      <c r="Q4" s="6" t="s">
        <v>1230</v>
      </c>
      <c r="R4" s="6" t="s">
        <v>1240</v>
      </c>
      <c r="S4" s="5" t="str">
        <f t="shared" si="0"/>
        <v>../PICTURE/УО01311607.jpg</v>
      </c>
    </row>
    <row r="5" spans="1:20" x14ac:dyDescent="0.25">
      <c r="A5" s="6" t="s">
        <v>1241</v>
      </c>
      <c r="B5" s="6" t="s">
        <v>1119</v>
      </c>
      <c r="C5" s="5">
        <v>4</v>
      </c>
      <c r="D5" s="6" t="s">
        <v>1242</v>
      </c>
      <c r="E5" s="6" t="s">
        <v>1243</v>
      </c>
      <c r="F5" s="6" t="s">
        <v>42</v>
      </c>
      <c r="G5" s="6" t="s">
        <v>1236</v>
      </c>
      <c r="H5" s="6" t="s">
        <v>1227</v>
      </c>
      <c r="I5" s="6" t="s">
        <v>1244</v>
      </c>
      <c r="J5" s="6" t="s">
        <v>1229</v>
      </c>
      <c r="K5" s="6" t="s">
        <v>1229</v>
      </c>
      <c r="L5" s="6" t="s">
        <v>1229</v>
      </c>
      <c r="M5" s="6" t="s">
        <v>1229</v>
      </c>
      <c r="N5" s="6" t="s">
        <v>1229</v>
      </c>
      <c r="O5" s="6" t="s">
        <v>1229</v>
      </c>
      <c r="P5" s="6" t="s">
        <v>1229</v>
      </c>
      <c r="Q5" s="6" t="s">
        <v>1230</v>
      </c>
      <c r="R5" s="6" t="s">
        <v>1245</v>
      </c>
      <c r="S5" s="5" t="str">
        <f t="shared" si="0"/>
        <v>../PICTURE/УП01292458.jpg</v>
      </c>
    </row>
    <row r="6" spans="1:20" x14ac:dyDescent="0.25">
      <c r="A6" s="6" t="s">
        <v>1246</v>
      </c>
      <c r="B6" s="6" t="s">
        <v>1119</v>
      </c>
      <c r="C6" s="5">
        <v>5</v>
      </c>
      <c r="D6" s="6" t="s">
        <v>1247</v>
      </c>
      <c r="E6" s="6" t="s">
        <v>1248</v>
      </c>
      <c r="F6" s="6" t="s">
        <v>1249</v>
      </c>
      <c r="G6" s="6" t="s">
        <v>1226</v>
      </c>
      <c r="H6" s="6" t="s">
        <v>9</v>
      </c>
      <c r="I6" s="6" t="s">
        <v>1139</v>
      </c>
      <c r="J6" s="6" t="s">
        <v>1229</v>
      </c>
      <c r="K6" s="6" t="s">
        <v>1229</v>
      </c>
      <c r="L6" s="6" t="s">
        <v>1229</v>
      </c>
      <c r="M6" s="6" t="s">
        <v>1229</v>
      </c>
      <c r="N6" s="6" t="s">
        <v>1229</v>
      </c>
      <c r="O6" s="6" t="s">
        <v>1229</v>
      </c>
      <c r="P6" s="6" t="s">
        <v>1229</v>
      </c>
      <c r="Q6" s="6" t="s">
        <v>1230</v>
      </c>
      <c r="R6" s="6" t="s">
        <v>1250</v>
      </c>
      <c r="S6" s="5" t="str">
        <f t="shared" si="0"/>
        <v>../PICTURE/УК01302928.jpg</v>
      </c>
    </row>
    <row r="7" spans="1:20" x14ac:dyDescent="0.25">
      <c r="A7" s="6" t="s">
        <v>1251</v>
      </c>
      <c r="B7" s="6" t="s">
        <v>1119</v>
      </c>
      <c r="C7" s="5">
        <v>6</v>
      </c>
      <c r="D7" s="6" t="s">
        <v>1252</v>
      </c>
      <c r="E7" s="6" t="s">
        <v>49</v>
      </c>
      <c r="F7" s="6" t="s">
        <v>50</v>
      </c>
      <c r="G7" s="6" t="s">
        <v>1226</v>
      </c>
      <c r="H7" s="6" t="s">
        <v>1253</v>
      </c>
      <c r="I7" s="6" t="s">
        <v>1139</v>
      </c>
      <c r="J7" s="6" t="s">
        <v>1229</v>
      </c>
      <c r="K7" s="6" t="s">
        <v>1229</v>
      </c>
      <c r="L7" s="6" t="s">
        <v>1229</v>
      </c>
      <c r="M7" s="6" t="s">
        <v>1229</v>
      </c>
      <c r="N7" s="6" t="s">
        <v>1229</v>
      </c>
      <c r="O7" s="6" t="s">
        <v>1229</v>
      </c>
      <c r="P7" s="6" t="s">
        <v>1229</v>
      </c>
      <c r="Q7" s="6" t="s">
        <v>1230</v>
      </c>
      <c r="R7" s="6" t="s">
        <v>1254</v>
      </c>
      <c r="S7" s="5" t="str">
        <f t="shared" si="0"/>
        <v>../PICTURE/УК03301749.jpg</v>
      </c>
    </row>
    <row r="8" spans="1:20" x14ac:dyDescent="0.25">
      <c r="A8" s="6" t="s">
        <v>1255</v>
      </c>
      <c r="B8" s="6" t="s">
        <v>1119</v>
      </c>
      <c r="C8" s="5">
        <v>7</v>
      </c>
      <c r="D8" s="6" t="s">
        <v>1256</v>
      </c>
      <c r="E8" s="6" t="s">
        <v>1257</v>
      </c>
      <c r="F8" s="6" t="s">
        <v>1258</v>
      </c>
      <c r="G8" s="6" t="s">
        <v>1236</v>
      </c>
      <c r="H8" s="6" t="s">
        <v>1227</v>
      </c>
      <c r="I8" s="6" t="s">
        <v>1228</v>
      </c>
      <c r="J8" s="6" t="s">
        <v>1229</v>
      </c>
      <c r="K8" s="6" t="s">
        <v>1229</v>
      </c>
      <c r="L8" s="6" t="s">
        <v>1229</v>
      </c>
      <c r="M8" s="6" t="s">
        <v>1229</v>
      </c>
      <c r="N8" s="6" t="s">
        <v>1229</v>
      </c>
      <c r="O8" s="6" t="s">
        <v>1229</v>
      </c>
      <c r="P8" s="6" t="s">
        <v>1229</v>
      </c>
      <c r="Q8" s="6" t="s">
        <v>1230</v>
      </c>
      <c r="R8" s="6" t="s">
        <v>1259</v>
      </c>
      <c r="S8" s="5" t="str">
        <f t="shared" si="0"/>
        <v>../PICTURE/УП02293027.jpg</v>
      </c>
    </row>
    <row r="9" spans="1:20" x14ac:dyDescent="0.25">
      <c r="A9" s="6" t="s">
        <v>1260</v>
      </c>
      <c r="B9" s="6" t="s">
        <v>1119</v>
      </c>
      <c r="C9" s="5">
        <v>8</v>
      </c>
      <c r="D9" s="6" t="s">
        <v>1261</v>
      </c>
      <c r="E9" s="6" t="s">
        <v>52</v>
      </c>
      <c r="F9" s="6" t="s">
        <v>53</v>
      </c>
      <c r="G9" s="6" t="s">
        <v>1236</v>
      </c>
      <c r="H9" s="6" t="s">
        <v>1227</v>
      </c>
      <c r="I9" s="6" t="s">
        <v>1228</v>
      </c>
      <c r="J9" s="6" t="s">
        <v>1229</v>
      </c>
      <c r="K9" s="6" t="s">
        <v>1229</v>
      </c>
      <c r="L9" s="6" t="s">
        <v>1229</v>
      </c>
      <c r="M9" s="6" t="s">
        <v>1229</v>
      </c>
      <c r="N9" s="6" t="s">
        <v>1229</v>
      </c>
      <c r="O9" s="6" t="s">
        <v>1229</v>
      </c>
      <c r="P9" s="6" t="s">
        <v>1229</v>
      </c>
      <c r="Q9" s="6" t="s">
        <v>1230</v>
      </c>
      <c r="R9" s="6" t="s">
        <v>1262</v>
      </c>
      <c r="S9" s="5" t="str">
        <f t="shared" si="0"/>
        <v>../PICTURE/УП02262451.jpg</v>
      </c>
    </row>
    <row r="10" spans="1:20" x14ac:dyDescent="0.25">
      <c r="A10" s="6" t="s">
        <v>1263</v>
      </c>
      <c r="B10" s="6" t="s">
        <v>1119</v>
      </c>
      <c r="C10" s="5">
        <v>9</v>
      </c>
      <c r="D10" s="6" t="s">
        <v>1264</v>
      </c>
      <c r="E10" s="6" t="s">
        <v>1265</v>
      </c>
      <c r="F10" s="6" t="s">
        <v>1266</v>
      </c>
      <c r="G10" s="6" t="s">
        <v>1236</v>
      </c>
      <c r="H10" s="6" t="s">
        <v>1227</v>
      </c>
      <c r="I10" s="6" t="s">
        <v>1228</v>
      </c>
      <c r="J10" s="6" t="s">
        <v>1229</v>
      </c>
      <c r="K10" s="6" t="s">
        <v>1229</v>
      </c>
      <c r="L10" s="6" t="s">
        <v>1229</v>
      </c>
      <c r="M10" s="6" t="s">
        <v>1229</v>
      </c>
      <c r="N10" s="6" t="s">
        <v>1229</v>
      </c>
      <c r="O10" s="6" t="s">
        <v>1229</v>
      </c>
      <c r="P10" s="6" t="s">
        <v>1229</v>
      </c>
      <c r="Q10" s="6" t="s">
        <v>1230</v>
      </c>
      <c r="R10" s="6" t="s">
        <v>1267</v>
      </c>
      <c r="S10" s="5" t="str">
        <f t="shared" si="0"/>
        <v>../PICTURE/УП02311310.jpg</v>
      </c>
    </row>
    <row r="11" spans="1:20" x14ac:dyDescent="0.25">
      <c r="A11" s="6" t="s">
        <v>1268</v>
      </c>
      <c r="B11" s="6" t="s">
        <v>1119</v>
      </c>
      <c r="C11" s="5">
        <v>10</v>
      </c>
      <c r="D11" s="6" t="s">
        <v>1269</v>
      </c>
      <c r="E11" s="6" t="s">
        <v>1270</v>
      </c>
      <c r="F11" s="6" t="s">
        <v>1271</v>
      </c>
      <c r="G11" s="6" t="s">
        <v>1236</v>
      </c>
      <c r="H11" s="6" t="s">
        <v>1253</v>
      </c>
      <c r="I11" s="6" t="s">
        <v>1272</v>
      </c>
      <c r="J11" s="6" t="s">
        <v>1229</v>
      </c>
      <c r="K11" s="6" t="s">
        <v>1229</v>
      </c>
      <c r="L11" s="6" t="s">
        <v>1229</v>
      </c>
      <c r="M11" s="6" t="s">
        <v>1229</v>
      </c>
      <c r="N11" s="6" t="s">
        <v>1229</v>
      </c>
      <c r="O11" s="6" t="s">
        <v>1229</v>
      </c>
      <c r="P11" s="6" t="s">
        <v>1229</v>
      </c>
      <c r="Q11" s="6" t="s">
        <v>1230</v>
      </c>
      <c r="R11" s="6" t="s">
        <v>1273</v>
      </c>
      <c r="S11" s="5" t="str">
        <f t="shared" si="0"/>
        <v>../PICTURE/ТЕ02210776.jpg</v>
      </c>
    </row>
    <row r="12" spans="1:20" x14ac:dyDescent="0.25">
      <c r="A12" s="6" t="s">
        <v>1274</v>
      </c>
      <c r="B12" s="6" t="s">
        <v>1119</v>
      </c>
      <c r="C12" s="5">
        <v>11</v>
      </c>
      <c r="D12" s="6" t="s">
        <v>1275</v>
      </c>
      <c r="E12" s="6" t="s">
        <v>222</v>
      </c>
      <c r="F12" s="6" t="s">
        <v>1276</v>
      </c>
      <c r="G12" s="6" t="s">
        <v>1236</v>
      </c>
      <c r="H12" s="6" t="s">
        <v>1227</v>
      </c>
      <c r="I12" s="6" t="s">
        <v>1228</v>
      </c>
      <c r="J12" s="6" t="s">
        <v>1229</v>
      </c>
      <c r="K12" s="6" t="s">
        <v>1229</v>
      </c>
      <c r="L12" s="6" t="s">
        <v>1229</v>
      </c>
      <c r="M12" s="6" t="s">
        <v>1229</v>
      </c>
      <c r="N12" s="6" t="s">
        <v>1229</v>
      </c>
      <c r="O12" s="6" t="s">
        <v>1229</v>
      </c>
      <c r="P12" s="6" t="s">
        <v>1229</v>
      </c>
      <c r="Q12" s="6" t="s">
        <v>1230</v>
      </c>
      <c r="R12" s="6" t="s">
        <v>1277</v>
      </c>
      <c r="S12" s="5" t="str">
        <f t="shared" si="0"/>
        <v>../PICTURE/УХ02260356.jpg</v>
      </c>
    </row>
    <row r="13" spans="1:20" x14ac:dyDescent="0.25">
      <c r="A13" s="6" t="s">
        <v>1278</v>
      </c>
      <c r="B13" s="6" t="s">
        <v>1119</v>
      </c>
      <c r="C13" s="5">
        <v>12</v>
      </c>
      <c r="D13" s="6" t="s">
        <v>1279</v>
      </c>
      <c r="E13" s="6" t="s">
        <v>1280</v>
      </c>
      <c r="F13" s="6" t="s">
        <v>1281</v>
      </c>
      <c r="G13" s="6" t="s">
        <v>1236</v>
      </c>
      <c r="H13" s="6" t="s">
        <v>1253</v>
      </c>
      <c r="I13" s="6" t="s">
        <v>1139</v>
      </c>
      <c r="J13" s="6" t="s">
        <v>1229</v>
      </c>
      <c r="K13" s="6" t="s">
        <v>1229</v>
      </c>
      <c r="L13" s="6" t="s">
        <v>1229</v>
      </c>
      <c r="M13" s="6" t="s">
        <v>1229</v>
      </c>
      <c r="N13" s="6" t="s">
        <v>1229</v>
      </c>
      <c r="O13" s="6" t="s">
        <v>1229</v>
      </c>
      <c r="P13" s="6" t="s">
        <v>1229</v>
      </c>
      <c r="Q13" s="6" t="s">
        <v>1230</v>
      </c>
      <c r="R13" s="6" t="s">
        <v>1282</v>
      </c>
      <c r="S13" s="5" t="str">
        <f t="shared" si="0"/>
        <v>../PICTURE/УГ02312906.jpg</v>
      </c>
    </row>
    <row r="14" spans="1:20" x14ac:dyDescent="0.25">
      <c r="A14" s="6" t="s">
        <v>1283</v>
      </c>
      <c r="B14" s="6" t="s">
        <v>1119</v>
      </c>
      <c r="C14" s="5">
        <v>13</v>
      </c>
      <c r="D14" s="6" t="s">
        <v>1284</v>
      </c>
      <c r="E14" s="6" t="s">
        <v>514</v>
      </c>
      <c r="F14" s="6" t="s">
        <v>976</v>
      </c>
      <c r="G14" s="6" t="s">
        <v>1226</v>
      </c>
      <c r="H14" s="6" t="s">
        <v>1227</v>
      </c>
      <c r="I14" s="6" t="s">
        <v>1244</v>
      </c>
      <c r="J14" s="6" t="s">
        <v>1229</v>
      </c>
      <c r="K14" s="6" t="s">
        <v>1229</v>
      </c>
      <c r="L14" s="6" t="s">
        <v>1229</v>
      </c>
      <c r="M14" s="6" t="s">
        <v>1229</v>
      </c>
      <c r="N14" s="6" t="s">
        <v>1229</v>
      </c>
      <c r="O14" s="6" t="s">
        <v>1229</v>
      </c>
      <c r="P14" s="6" t="s">
        <v>1229</v>
      </c>
      <c r="Q14" s="6" t="s">
        <v>1230</v>
      </c>
      <c r="R14" s="6" t="s">
        <v>1285</v>
      </c>
      <c r="S14" s="5" t="str">
        <f t="shared" si="0"/>
        <v>../PICTURE/УГ02212523.jpg</v>
      </c>
    </row>
    <row r="15" spans="1:20" x14ac:dyDescent="0.25">
      <c r="A15" s="6" t="s">
        <v>1286</v>
      </c>
      <c r="B15" s="6" t="s">
        <v>1119</v>
      </c>
      <c r="C15" s="5">
        <v>14</v>
      </c>
      <c r="D15" s="6" t="s">
        <v>1287</v>
      </c>
      <c r="E15" s="6" t="s">
        <v>1288</v>
      </c>
      <c r="F15" s="6" t="s">
        <v>489</v>
      </c>
      <c r="G15" s="6" t="s">
        <v>1226</v>
      </c>
      <c r="H15" s="6" t="s">
        <v>44</v>
      </c>
      <c r="I15" s="6" t="s">
        <v>1142</v>
      </c>
      <c r="J15" s="6" t="s">
        <v>1229</v>
      </c>
      <c r="K15" s="6" t="s">
        <v>1229</v>
      </c>
      <c r="L15" s="6" t="s">
        <v>1229</v>
      </c>
      <c r="M15" s="6" t="s">
        <v>1229</v>
      </c>
      <c r="N15" s="6" t="s">
        <v>1229</v>
      </c>
      <c r="O15" s="6" t="s">
        <v>1229</v>
      </c>
      <c r="P15" s="6" t="s">
        <v>1229</v>
      </c>
      <c r="Q15" s="6" t="s">
        <v>1230</v>
      </c>
      <c r="R15" s="6" t="s">
        <v>1289</v>
      </c>
      <c r="S15" s="5" t="str">
        <f t="shared" si="0"/>
        <v>../PICTURE/ПИ01230102.jpg</v>
      </c>
    </row>
    <row r="16" spans="1:20" x14ac:dyDescent="0.25">
      <c r="A16" s="6" t="s">
        <v>1290</v>
      </c>
      <c r="B16" s="6" t="s">
        <v>1119</v>
      </c>
      <c r="C16" s="5">
        <v>15</v>
      </c>
      <c r="D16" s="6" t="s">
        <v>1291</v>
      </c>
      <c r="E16" s="6" t="s">
        <v>1292</v>
      </c>
      <c r="F16" s="6" t="s">
        <v>1293</v>
      </c>
      <c r="G16" s="6" t="s">
        <v>1226</v>
      </c>
      <c r="H16" s="6" t="s">
        <v>44</v>
      </c>
      <c r="I16" s="6" t="s">
        <v>1142</v>
      </c>
      <c r="J16" s="6" t="s">
        <v>1229</v>
      </c>
      <c r="K16" s="6" t="s">
        <v>1229</v>
      </c>
      <c r="L16" s="6" t="s">
        <v>1229</v>
      </c>
      <c r="M16" s="6" t="s">
        <v>1229</v>
      </c>
      <c r="N16" s="6" t="s">
        <v>1229</v>
      </c>
      <c r="O16" s="6" t="s">
        <v>1229</v>
      </c>
      <c r="P16" s="6" t="s">
        <v>1229</v>
      </c>
      <c r="Q16" s="6" t="s">
        <v>1230</v>
      </c>
      <c r="R16" s="6" t="s">
        <v>1289</v>
      </c>
      <c r="S16" s="5" t="str">
        <f t="shared" si="0"/>
        <v>../PICTURE/УО01242104.jpg</v>
      </c>
    </row>
    <row r="17" spans="1:19" x14ac:dyDescent="0.25">
      <c r="A17" s="6" t="s">
        <v>1294</v>
      </c>
      <c r="B17" s="6" t="s">
        <v>1119</v>
      </c>
      <c r="C17" s="5">
        <v>16</v>
      </c>
      <c r="D17" s="6" t="s">
        <v>1295</v>
      </c>
      <c r="E17" s="6" t="s">
        <v>1296</v>
      </c>
      <c r="F17" s="6" t="s">
        <v>1297</v>
      </c>
      <c r="G17" s="6" t="s">
        <v>1226</v>
      </c>
      <c r="H17" s="6" t="s">
        <v>1253</v>
      </c>
      <c r="I17" s="6" t="s">
        <v>1142</v>
      </c>
      <c r="J17" s="6" t="s">
        <v>1229</v>
      </c>
      <c r="K17" s="6" t="s">
        <v>1229</v>
      </c>
      <c r="L17" s="6" t="s">
        <v>1229</v>
      </c>
      <c r="M17" s="6" t="s">
        <v>1229</v>
      </c>
      <c r="N17" s="6" t="s">
        <v>1229</v>
      </c>
      <c r="O17" s="6" t="s">
        <v>1229</v>
      </c>
      <c r="P17" s="6" t="s">
        <v>1229</v>
      </c>
      <c r="Q17" s="6" t="s">
        <v>1230</v>
      </c>
      <c r="R17" s="6" t="s">
        <v>1298</v>
      </c>
      <c r="S17" s="5" t="str">
        <f t="shared" si="0"/>
        <v>../PICTURE/УЧ00222601.jpg</v>
      </c>
    </row>
    <row r="18" spans="1:19" x14ac:dyDescent="0.25">
      <c r="A18" s="6" t="s">
        <v>1299</v>
      </c>
      <c r="B18" s="6" t="s">
        <v>1119</v>
      </c>
      <c r="C18" s="5">
        <v>17</v>
      </c>
      <c r="D18" s="6" t="s">
        <v>1300</v>
      </c>
      <c r="E18" s="6" t="s">
        <v>1296</v>
      </c>
      <c r="F18" s="6" t="s">
        <v>1301</v>
      </c>
      <c r="G18" s="6" t="s">
        <v>1226</v>
      </c>
      <c r="H18" s="6" t="s">
        <v>44</v>
      </c>
      <c r="I18" s="6" t="s">
        <v>1142</v>
      </c>
      <c r="J18" s="6" t="s">
        <v>1229</v>
      </c>
      <c r="K18" s="6" t="s">
        <v>1229</v>
      </c>
      <c r="L18" s="6" t="s">
        <v>1229</v>
      </c>
      <c r="M18" s="6" t="s">
        <v>1229</v>
      </c>
      <c r="N18" s="6" t="s">
        <v>1229</v>
      </c>
      <c r="O18" s="6" t="s">
        <v>1229</v>
      </c>
      <c r="P18" s="6" t="s">
        <v>1229</v>
      </c>
      <c r="Q18" s="6" t="s">
        <v>1230</v>
      </c>
      <c r="R18" s="6" t="s">
        <v>1289</v>
      </c>
      <c r="S18" s="5" t="str">
        <f t="shared" si="0"/>
        <v>../PICTURE/АЗ01322406.jpg</v>
      </c>
    </row>
    <row r="19" spans="1:19" x14ac:dyDescent="0.25">
      <c r="A19" s="6" t="s">
        <v>1302</v>
      </c>
      <c r="B19" s="6" t="s">
        <v>1119</v>
      </c>
      <c r="C19" s="5">
        <v>18</v>
      </c>
      <c r="D19" s="6" t="s">
        <v>1303</v>
      </c>
      <c r="E19" s="6" t="s">
        <v>127</v>
      </c>
      <c r="F19" s="6" t="s">
        <v>128</v>
      </c>
      <c r="G19" s="6" t="s">
        <v>1226</v>
      </c>
      <c r="H19" s="6" t="s">
        <v>9</v>
      </c>
      <c r="I19" s="6" t="s">
        <v>1139</v>
      </c>
      <c r="J19" s="6" t="s">
        <v>1229</v>
      </c>
      <c r="K19" s="6" t="s">
        <v>1229</v>
      </c>
      <c r="L19" s="6" t="s">
        <v>1229</v>
      </c>
      <c r="M19" s="6" t="s">
        <v>1229</v>
      </c>
      <c r="N19" s="6" t="s">
        <v>1229</v>
      </c>
      <c r="O19" s="6" t="s">
        <v>1229</v>
      </c>
      <c r="P19" s="6" t="s">
        <v>1229</v>
      </c>
      <c r="Q19" s="6" t="s">
        <v>1230</v>
      </c>
      <c r="R19" s="6" t="s">
        <v>1304</v>
      </c>
      <c r="S19" s="5" t="str">
        <f t="shared" si="0"/>
        <v>../PICTURE/УЦ02212601.jpg</v>
      </c>
    </row>
    <row r="20" spans="1:19" x14ac:dyDescent="0.25">
      <c r="A20" s="6" t="s">
        <v>1305</v>
      </c>
      <c r="B20" s="6" t="s">
        <v>1119</v>
      </c>
      <c r="C20" s="5">
        <v>19</v>
      </c>
      <c r="D20" s="6" t="s">
        <v>1306</v>
      </c>
      <c r="E20" s="6" t="s">
        <v>1307</v>
      </c>
      <c r="F20" s="6" t="s">
        <v>134</v>
      </c>
      <c r="G20" s="6" t="s">
        <v>1236</v>
      </c>
      <c r="H20" s="6" t="s">
        <v>1253</v>
      </c>
      <c r="I20" s="6" t="s">
        <v>1272</v>
      </c>
      <c r="J20" s="6" t="s">
        <v>1229</v>
      </c>
      <c r="K20" s="6" t="s">
        <v>1229</v>
      </c>
      <c r="L20" s="6" t="s">
        <v>1229</v>
      </c>
      <c r="M20" s="6" t="s">
        <v>1229</v>
      </c>
      <c r="N20" s="6" t="s">
        <v>1229</v>
      </c>
      <c r="O20" s="6" t="s">
        <v>1229</v>
      </c>
      <c r="P20" s="6" t="s">
        <v>1229</v>
      </c>
      <c r="Q20" s="6" t="s">
        <v>1230</v>
      </c>
      <c r="R20" s="6" t="s">
        <v>1308</v>
      </c>
      <c r="S20" s="5" t="str">
        <f t="shared" si="0"/>
        <v>../PICTURE/УМ03221111.jpg</v>
      </c>
    </row>
    <row r="21" spans="1:19" x14ac:dyDescent="0.25">
      <c r="A21" s="6" t="s">
        <v>1309</v>
      </c>
      <c r="B21" s="6" t="s">
        <v>1119</v>
      </c>
      <c r="C21" s="5">
        <v>20</v>
      </c>
      <c r="D21" s="6" t="s">
        <v>1310</v>
      </c>
      <c r="E21" s="6" t="s">
        <v>1311</v>
      </c>
      <c r="F21" s="6" t="s">
        <v>143</v>
      </c>
      <c r="G21" s="6" t="s">
        <v>1226</v>
      </c>
      <c r="H21" s="6" t="s">
        <v>44</v>
      </c>
      <c r="I21" s="6" t="s">
        <v>1142</v>
      </c>
      <c r="J21" s="6" t="s">
        <v>1229</v>
      </c>
      <c r="K21" s="6" t="s">
        <v>1229</v>
      </c>
      <c r="L21" s="6" t="s">
        <v>1229</v>
      </c>
      <c r="M21" s="6" t="s">
        <v>1229</v>
      </c>
      <c r="N21" s="6" t="s">
        <v>1229</v>
      </c>
      <c r="O21" s="6" t="s">
        <v>1229</v>
      </c>
      <c r="P21" s="6" t="s">
        <v>1229</v>
      </c>
      <c r="Q21" s="6" t="s">
        <v>1230</v>
      </c>
      <c r="R21" s="6" t="s">
        <v>1289</v>
      </c>
      <c r="S21" s="5" t="str">
        <f t="shared" si="0"/>
        <v>../PICTURE/УЖ01252009.jpg</v>
      </c>
    </row>
    <row r="22" spans="1:19" x14ac:dyDescent="0.25">
      <c r="A22" s="6" t="s">
        <v>1312</v>
      </c>
      <c r="B22" s="6" t="s">
        <v>1119</v>
      </c>
      <c r="C22" s="5">
        <v>21</v>
      </c>
      <c r="D22" s="6" t="s">
        <v>1313</v>
      </c>
      <c r="E22" s="6" t="s">
        <v>1314</v>
      </c>
      <c r="F22" s="6" t="s">
        <v>374</v>
      </c>
      <c r="G22" s="6" t="s">
        <v>1226</v>
      </c>
      <c r="H22" s="6" t="s">
        <v>9</v>
      </c>
      <c r="I22" s="6" t="s">
        <v>1139</v>
      </c>
      <c r="J22" s="6" t="s">
        <v>1229</v>
      </c>
      <c r="K22" s="6" t="s">
        <v>1229</v>
      </c>
      <c r="L22" s="6" t="s">
        <v>1229</v>
      </c>
      <c r="M22" s="6" t="s">
        <v>1229</v>
      </c>
      <c r="N22" s="6" t="s">
        <v>1229</v>
      </c>
      <c r="O22" s="6" t="s">
        <v>1229</v>
      </c>
      <c r="P22" s="6" t="s">
        <v>1229</v>
      </c>
      <c r="Q22" s="6" t="s">
        <v>1230</v>
      </c>
      <c r="R22" s="6" t="s">
        <v>1315</v>
      </c>
      <c r="S22" s="5" t="str">
        <f t="shared" si="0"/>
        <v>../PICTURE/УК02322649.jpg</v>
      </c>
    </row>
    <row r="23" spans="1:19" x14ac:dyDescent="0.25">
      <c r="A23" s="6" t="s">
        <v>1316</v>
      </c>
      <c r="B23" s="6" t="s">
        <v>1119</v>
      </c>
      <c r="C23" s="5">
        <v>22</v>
      </c>
      <c r="D23" s="6" t="s">
        <v>1317</v>
      </c>
      <c r="E23" s="6" t="s">
        <v>1318</v>
      </c>
      <c r="F23" s="6" t="s">
        <v>713</v>
      </c>
      <c r="G23" s="6" t="s">
        <v>1226</v>
      </c>
      <c r="H23" s="6" t="s">
        <v>1227</v>
      </c>
      <c r="I23" s="6" t="s">
        <v>1244</v>
      </c>
      <c r="J23" s="6" t="s">
        <v>1229</v>
      </c>
      <c r="K23" s="6" t="s">
        <v>1229</v>
      </c>
      <c r="L23" s="6" t="s">
        <v>1229</v>
      </c>
      <c r="M23" s="6" t="s">
        <v>1229</v>
      </c>
      <c r="N23" s="6" t="s">
        <v>1229</v>
      </c>
      <c r="O23" s="6" t="s">
        <v>1229</v>
      </c>
      <c r="P23" s="6" t="s">
        <v>1229</v>
      </c>
      <c r="Q23" s="6" t="s">
        <v>1230</v>
      </c>
      <c r="R23" s="6" t="s">
        <v>1319</v>
      </c>
      <c r="S23" s="5" t="str">
        <f t="shared" si="0"/>
        <v>../PICTURE/УЦ01281861.jpg</v>
      </c>
    </row>
    <row r="24" spans="1:19" x14ac:dyDescent="0.25">
      <c r="A24" s="6" t="s">
        <v>1320</v>
      </c>
      <c r="B24" s="6" t="s">
        <v>1119</v>
      </c>
      <c r="C24" s="5">
        <v>23</v>
      </c>
      <c r="D24" s="6" t="s">
        <v>1321</v>
      </c>
      <c r="E24" s="6" t="s">
        <v>1322</v>
      </c>
      <c r="F24" s="6" t="s">
        <v>1323</v>
      </c>
      <c r="G24" s="6" t="s">
        <v>1226</v>
      </c>
      <c r="H24" s="6" t="s">
        <v>9</v>
      </c>
      <c r="I24" s="6" t="s">
        <v>1142</v>
      </c>
      <c r="J24" s="6" t="s">
        <v>1229</v>
      </c>
      <c r="K24" s="6" t="s">
        <v>1229</v>
      </c>
      <c r="L24" s="6" t="s">
        <v>1229</v>
      </c>
      <c r="M24" s="6" t="s">
        <v>1229</v>
      </c>
      <c r="N24" s="6" t="s">
        <v>1229</v>
      </c>
      <c r="O24" s="6" t="s">
        <v>1229</v>
      </c>
      <c r="P24" s="6" t="s">
        <v>1229</v>
      </c>
      <c r="Q24" s="6" t="s">
        <v>1230</v>
      </c>
      <c r="R24" s="6" t="s">
        <v>1324</v>
      </c>
      <c r="S24" s="5" t="str">
        <f t="shared" si="0"/>
        <v>../PICTURE/УМ01282106.jpg</v>
      </c>
    </row>
    <row r="25" spans="1:19" x14ac:dyDescent="0.25">
      <c r="A25" s="6" t="s">
        <v>1325</v>
      </c>
      <c r="B25" s="6" t="s">
        <v>1119</v>
      </c>
      <c r="C25" s="5">
        <v>24</v>
      </c>
      <c r="D25" s="6" t="s">
        <v>1326</v>
      </c>
      <c r="E25" s="6" t="s">
        <v>1327</v>
      </c>
      <c r="F25" s="6" t="s">
        <v>1328</v>
      </c>
      <c r="G25" s="6" t="s">
        <v>1226</v>
      </c>
      <c r="H25" s="6" t="s">
        <v>9</v>
      </c>
      <c r="I25" s="6" t="s">
        <v>1139</v>
      </c>
      <c r="J25" s="6" t="s">
        <v>1229</v>
      </c>
      <c r="K25" s="6" t="s">
        <v>1229</v>
      </c>
      <c r="L25" s="6" t="s">
        <v>1229</v>
      </c>
      <c r="M25" s="6" t="s">
        <v>1229</v>
      </c>
      <c r="N25" s="6" t="s">
        <v>1229</v>
      </c>
      <c r="O25" s="6" t="s">
        <v>1229</v>
      </c>
      <c r="P25" s="6" t="s">
        <v>1229</v>
      </c>
      <c r="Q25" s="6" t="s">
        <v>1230</v>
      </c>
      <c r="R25" s="6" t="s">
        <v>1329</v>
      </c>
      <c r="S25" s="5" t="str">
        <f t="shared" si="0"/>
        <v>../PICTURE/УК02260721.jpg</v>
      </c>
    </row>
    <row r="26" spans="1:19" x14ac:dyDescent="0.25">
      <c r="A26" s="6" t="s">
        <v>1330</v>
      </c>
      <c r="B26" s="6" t="s">
        <v>1119</v>
      </c>
      <c r="C26" s="5">
        <v>25</v>
      </c>
      <c r="D26" s="6" t="s">
        <v>1331</v>
      </c>
      <c r="E26" s="6" t="s">
        <v>1332</v>
      </c>
      <c r="F26" s="6" t="s">
        <v>431</v>
      </c>
      <c r="G26" s="6" t="s">
        <v>1226</v>
      </c>
      <c r="H26" s="6" t="s">
        <v>1227</v>
      </c>
      <c r="I26" s="6" t="s">
        <v>1244</v>
      </c>
      <c r="J26" s="6" t="s">
        <v>1229</v>
      </c>
      <c r="K26" s="6" t="s">
        <v>1229</v>
      </c>
      <c r="L26" s="6" t="s">
        <v>1229</v>
      </c>
      <c r="M26" s="6" t="s">
        <v>1229</v>
      </c>
      <c r="N26" s="6" t="s">
        <v>1229</v>
      </c>
      <c r="O26" s="6" t="s">
        <v>1229</v>
      </c>
      <c r="P26" s="6" t="s">
        <v>1229</v>
      </c>
      <c r="Q26" s="6" t="s">
        <v>1230</v>
      </c>
      <c r="R26" s="6" t="s">
        <v>1333</v>
      </c>
      <c r="S26" s="5" t="str">
        <f t="shared" si="0"/>
        <v>../PICTURE/УП01281047.jpg</v>
      </c>
    </row>
    <row r="27" spans="1:19" x14ac:dyDescent="0.25">
      <c r="A27" s="6" t="s">
        <v>1334</v>
      </c>
      <c r="B27" s="6" t="s">
        <v>1119</v>
      </c>
      <c r="C27" s="5">
        <v>26</v>
      </c>
      <c r="D27" s="6" t="s">
        <v>1335</v>
      </c>
      <c r="E27" s="6" t="s">
        <v>264</v>
      </c>
      <c r="F27" s="6" t="s">
        <v>265</v>
      </c>
      <c r="G27" s="6" t="s">
        <v>1226</v>
      </c>
      <c r="H27" s="6" t="s">
        <v>9</v>
      </c>
      <c r="I27" s="6" t="s">
        <v>1139</v>
      </c>
      <c r="J27" s="6" t="s">
        <v>1229</v>
      </c>
      <c r="K27" s="6" t="s">
        <v>1229</v>
      </c>
      <c r="L27" s="6" t="s">
        <v>1229</v>
      </c>
      <c r="M27" s="6" t="s">
        <v>1229</v>
      </c>
      <c r="N27" s="6" t="s">
        <v>1229</v>
      </c>
      <c r="O27" s="6" t="s">
        <v>1229</v>
      </c>
      <c r="P27" s="6" t="s">
        <v>1229</v>
      </c>
      <c r="Q27" s="6" t="s">
        <v>1230</v>
      </c>
      <c r="R27" s="6" t="s">
        <v>1336</v>
      </c>
      <c r="S27" s="5" t="str">
        <f t="shared" si="0"/>
        <v>../PICTURE/УЛ01300600.jpg</v>
      </c>
    </row>
    <row r="28" spans="1:19" x14ac:dyDescent="0.25">
      <c r="A28" s="6" t="s">
        <v>1337</v>
      </c>
      <c r="B28" s="6" t="s">
        <v>1119</v>
      </c>
      <c r="C28" s="5">
        <v>27</v>
      </c>
      <c r="D28" s="6" t="s">
        <v>1338</v>
      </c>
      <c r="E28" s="6" t="s">
        <v>268</v>
      </c>
      <c r="F28" s="6" t="s">
        <v>269</v>
      </c>
      <c r="G28" s="6" t="s">
        <v>1226</v>
      </c>
      <c r="H28" s="6" t="s">
        <v>9</v>
      </c>
      <c r="I28" s="6" t="s">
        <v>1139</v>
      </c>
      <c r="J28" s="6" t="s">
        <v>1229</v>
      </c>
      <c r="K28" s="6" t="s">
        <v>1229</v>
      </c>
      <c r="L28" s="6" t="s">
        <v>1229</v>
      </c>
      <c r="M28" s="6" t="s">
        <v>1229</v>
      </c>
      <c r="N28" s="6" t="s">
        <v>1229</v>
      </c>
      <c r="O28" s="6" t="s">
        <v>1229</v>
      </c>
      <c r="P28" s="6" t="s">
        <v>1229</v>
      </c>
      <c r="Q28" s="6" t="s">
        <v>1230</v>
      </c>
      <c r="R28" s="6" t="s">
        <v>1339</v>
      </c>
      <c r="S28" s="5" t="str">
        <f t="shared" si="0"/>
        <v>../PICTURE/УЦ02270328.jpg</v>
      </c>
    </row>
    <row r="29" spans="1:19" x14ac:dyDescent="0.25">
      <c r="A29" s="6" t="s">
        <v>1340</v>
      </c>
      <c r="B29" s="6" t="s">
        <v>1119</v>
      </c>
      <c r="C29" s="5">
        <v>28</v>
      </c>
      <c r="D29" s="6" t="s">
        <v>1341</v>
      </c>
      <c r="E29" s="6" t="s">
        <v>696</v>
      </c>
      <c r="F29" s="6" t="s">
        <v>1342</v>
      </c>
      <c r="G29" s="6" t="s">
        <v>1226</v>
      </c>
      <c r="H29" s="6" t="s">
        <v>9</v>
      </c>
      <c r="I29" s="6" t="s">
        <v>1139</v>
      </c>
      <c r="J29" s="6" t="s">
        <v>1229</v>
      </c>
      <c r="K29" s="6" t="s">
        <v>1229</v>
      </c>
      <c r="L29" s="6" t="s">
        <v>1229</v>
      </c>
      <c r="M29" s="6" t="s">
        <v>1229</v>
      </c>
      <c r="N29" s="6" t="s">
        <v>1229</v>
      </c>
      <c r="O29" s="6" t="s">
        <v>1229</v>
      </c>
      <c r="P29" s="6" t="s">
        <v>1229</v>
      </c>
      <c r="Q29" s="6" t="s">
        <v>1230</v>
      </c>
      <c r="R29" s="6" t="s">
        <v>1343</v>
      </c>
      <c r="S29" s="5" t="str">
        <f t="shared" si="0"/>
        <v>../PICTURE/УК02300768.jpg</v>
      </c>
    </row>
    <row r="30" spans="1:19" x14ac:dyDescent="0.25">
      <c r="A30" s="6" t="s">
        <v>1344</v>
      </c>
      <c r="B30" s="6" t="s">
        <v>1119</v>
      </c>
      <c r="C30" s="5">
        <v>29</v>
      </c>
      <c r="D30" s="6" t="s">
        <v>1345</v>
      </c>
      <c r="E30" s="6" t="s">
        <v>1346</v>
      </c>
      <c r="F30" s="6" t="s">
        <v>687</v>
      </c>
      <c r="G30" s="6" t="s">
        <v>1236</v>
      </c>
      <c r="H30" s="6" t="s">
        <v>1227</v>
      </c>
      <c r="I30" s="6" t="s">
        <v>1228</v>
      </c>
      <c r="J30" s="6" t="s">
        <v>1229</v>
      </c>
      <c r="K30" s="6" t="s">
        <v>1229</v>
      </c>
      <c r="L30" s="6" t="s">
        <v>1229</v>
      </c>
      <c r="M30" s="6" t="s">
        <v>1229</v>
      </c>
      <c r="N30" s="6" t="s">
        <v>1229</v>
      </c>
      <c r="O30" s="6" t="s">
        <v>1229</v>
      </c>
      <c r="P30" s="6" t="s">
        <v>1229</v>
      </c>
      <c r="Q30" s="6" t="s">
        <v>1230</v>
      </c>
      <c r="R30" s="6" t="s">
        <v>1347</v>
      </c>
      <c r="S30" s="5" t="str">
        <f t="shared" si="0"/>
        <v>../PICTURE/ФД02270156.jpg</v>
      </c>
    </row>
    <row r="31" spans="1:19" x14ac:dyDescent="0.25">
      <c r="A31" s="6" t="s">
        <v>1348</v>
      </c>
      <c r="B31" s="6" t="s">
        <v>1122</v>
      </c>
      <c r="C31" s="5">
        <v>1</v>
      </c>
      <c r="D31" s="6" t="s">
        <v>1349</v>
      </c>
      <c r="E31" s="6" t="s">
        <v>545</v>
      </c>
      <c r="F31" s="6" t="s">
        <v>923</v>
      </c>
      <c r="G31" s="6" t="s">
        <v>1226</v>
      </c>
      <c r="H31" s="6" t="s">
        <v>1253</v>
      </c>
      <c r="I31" s="6" t="s">
        <v>1145</v>
      </c>
      <c r="J31" s="6" t="s">
        <v>1229</v>
      </c>
      <c r="K31" s="6" t="s">
        <v>1229</v>
      </c>
      <c r="L31" s="6" t="s">
        <v>1229</v>
      </c>
      <c r="M31" s="6" t="s">
        <v>1229</v>
      </c>
      <c r="N31" s="6" t="s">
        <v>1229</v>
      </c>
      <c r="O31" s="6" t="s">
        <v>1229</v>
      </c>
      <c r="P31" s="6" t="s">
        <v>1229</v>
      </c>
      <c r="Q31" s="6" t="s">
        <v>1230</v>
      </c>
      <c r="R31" s="6" t="s">
        <v>1350</v>
      </c>
      <c r="S31" s="5" t="str">
        <f t="shared" si="0"/>
        <v>../PICTURE/УИ00230121.jpg</v>
      </c>
    </row>
    <row r="32" spans="1:19" x14ac:dyDescent="0.25">
      <c r="A32" s="6" t="s">
        <v>1351</v>
      </c>
      <c r="B32" s="6" t="s">
        <v>1122</v>
      </c>
      <c r="C32" s="5">
        <v>2</v>
      </c>
      <c r="D32" s="6" t="s">
        <v>1352</v>
      </c>
      <c r="E32" s="6" t="s">
        <v>772</v>
      </c>
      <c r="F32" s="6" t="s">
        <v>1353</v>
      </c>
      <c r="G32" s="6" t="s">
        <v>1226</v>
      </c>
      <c r="H32" s="6" t="s">
        <v>44</v>
      </c>
      <c r="I32" s="6" t="s">
        <v>1145</v>
      </c>
      <c r="J32" s="6" t="s">
        <v>1229</v>
      </c>
      <c r="K32" s="6" t="s">
        <v>1229</v>
      </c>
      <c r="L32" s="6" t="s">
        <v>1229</v>
      </c>
      <c r="M32" s="6" t="s">
        <v>1229</v>
      </c>
      <c r="N32" s="6" t="s">
        <v>1229</v>
      </c>
      <c r="O32" s="6" t="s">
        <v>1229</v>
      </c>
      <c r="P32" s="6" t="s">
        <v>1229</v>
      </c>
      <c r="Q32" s="6" t="s">
        <v>1230</v>
      </c>
      <c r="R32" s="6" t="s">
        <v>1289</v>
      </c>
      <c r="S32" s="5" t="str">
        <f t="shared" si="0"/>
        <v>../PICTURE/ДЕ01242609.jpg</v>
      </c>
    </row>
    <row r="33" spans="1:19" x14ac:dyDescent="0.25">
      <c r="A33" s="6" t="s">
        <v>1354</v>
      </c>
      <c r="B33" s="6" t="s">
        <v>1122</v>
      </c>
      <c r="C33" s="5">
        <v>3</v>
      </c>
      <c r="D33" s="6" t="s">
        <v>1355</v>
      </c>
      <c r="E33" s="6" t="s">
        <v>79</v>
      </c>
      <c r="F33" s="6" t="s">
        <v>39</v>
      </c>
      <c r="G33" s="6" t="s">
        <v>1226</v>
      </c>
      <c r="H33" s="6" t="s">
        <v>1227</v>
      </c>
      <c r="I33" s="6" t="s">
        <v>1356</v>
      </c>
      <c r="J33" s="6" t="s">
        <v>1229</v>
      </c>
      <c r="K33" s="6" t="s">
        <v>1229</v>
      </c>
      <c r="L33" s="6" t="s">
        <v>1229</v>
      </c>
      <c r="M33" s="6" t="s">
        <v>1229</v>
      </c>
      <c r="N33" s="6" t="s">
        <v>1229</v>
      </c>
      <c r="O33" s="6" t="s">
        <v>1229</v>
      </c>
      <c r="P33" s="6" t="s">
        <v>1229</v>
      </c>
      <c r="Q33" s="6" t="s">
        <v>1230</v>
      </c>
      <c r="R33" s="6" t="s">
        <v>1357</v>
      </c>
      <c r="S33" s="5" t="str">
        <f t="shared" si="0"/>
        <v>../PICTURE/МЮ01061404.jpg</v>
      </c>
    </row>
    <row r="34" spans="1:19" x14ac:dyDescent="0.25">
      <c r="A34" s="6" t="s">
        <v>1358</v>
      </c>
      <c r="B34" s="6" t="s">
        <v>1122</v>
      </c>
      <c r="C34" s="5">
        <v>4</v>
      </c>
      <c r="D34" s="6" t="s">
        <v>1359</v>
      </c>
      <c r="E34" s="6" t="s">
        <v>345</v>
      </c>
      <c r="F34" s="6" t="s">
        <v>97</v>
      </c>
      <c r="G34" s="6" t="s">
        <v>1236</v>
      </c>
      <c r="H34" s="6" t="s">
        <v>9</v>
      </c>
      <c r="I34" s="6" t="s">
        <v>1145</v>
      </c>
      <c r="J34" s="6" t="s">
        <v>1229</v>
      </c>
      <c r="K34" s="6" t="s">
        <v>1229</v>
      </c>
      <c r="L34" s="6" t="s">
        <v>1229</v>
      </c>
      <c r="M34" s="6" t="s">
        <v>1229</v>
      </c>
      <c r="N34" s="6" t="s">
        <v>1229</v>
      </c>
      <c r="O34" s="6" t="s">
        <v>1229</v>
      </c>
      <c r="P34" s="6" t="s">
        <v>1229</v>
      </c>
      <c r="Q34" s="6" t="s">
        <v>1230</v>
      </c>
      <c r="R34" s="6" t="s">
        <v>1360</v>
      </c>
      <c r="S34" s="5" t="str">
        <f t="shared" si="0"/>
        <v>../PICTURE/УК01262511.jpg</v>
      </c>
    </row>
    <row r="35" spans="1:19" x14ac:dyDescent="0.25">
      <c r="A35" s="6" t="s">
        <v>1361</v>
      </c>
      <c r="B35" s="6" t="s">
        <v>1122</v>
      </c>
      <c r="C35" s="5">
        <v>5</v>
      </c>
      <c r="D35" s="6" t="s">
        <v>1362</v>
      </c>
      <c r="E35" s="6" t="s">
        <v>153</v>
      </c>
      <c r="F35" s="6" t="s">
        <v>1363</v>
      </c>
      <c r="G35" s="6" t="s">
        <v>1236</v>
      </c>
      <c r="H35" s="6" t="s">
        <v>44</v>
      </c>
      <c r="I35" s="6" t="s">
        <v>1145</v>
      </c>
      <c r="J35" s="6" t="s">
        <v>1229</v>
      </c>
      <c r="K35" s="6" t="s">
        <v>1229</v>
      </c>
      <c r="L35" s="6" t="s">
        <v>1229</v>
      </c>
      <c r="M35" s="6" t="s">
        <v>1229</v>
      </c>
      <c r="N35" s="6" t="s">
        <v>1229</v>
      </c>
      <c r="O35" s="6" t="s">
        <v>1229</v>
      </c>
      <c r="P35" s="6" t="s">
        <v>1229</v>
      </c>
      <c r="Q35" s="6" t="s">
        <v>1230</v>
      </c>
      <c r="R35" s="6" t="s">
        <v>1289</v>
      </c>
      <c r="S35" s="5" t="str">
        <f t="shared" si="0"/>
        <v>../PICTURE/УЦ01262795.jpg</v>
      </c>
    </row>
    <row r="36" spans="1:19" x14ac:dyDescent="0.25">
      <c r="A36" s="6" t="s">
        <v>1364</v>
      </c>
      <c r="B36" s="6" t="s">
        <v>1122</v>
      </c>
      <c r="C36" s="5">
        <v>6</v>
      </c>
      <c r="D36" s="6" t="s">
        <v>1365</v>
      </c>
      <c r="E36" s="6" t="s">
        <v>1366</v>
      </c>
      <c r="F36" s="6" t="s">
        <v>1367</v>
      </c>
      <c r="G36" s="6" t="s">
        <v>1226</v>
      </c>
      <c r="H36" s="6" t="s">
        <v>1253</v>
      </c>
      <c r="I36" s="6" t="s">
        <v>1368</v>
      </c>
      <c r="J36" s="6" t="s">
        <v>1229</v>
      </c>
      <c r="K36" s="6" t="s">
        <v>1229</v>
      </c>
      <c r="L36" s="6" t="s">
        <v>1229</v>
      </c>
      <c r="M36" s="6" t="s">
        <v>1229</v>
      </c>
      <c r="N36" s="6" t="s">
        <v>1229</v>
      </c>
      <c r="O36" s="6" t="s">
        <v>1229</v>
      </c>
      <c r="P36" s="6" t="s">
        <v>1229</v>
      </c>
      <c r="Q36" s="6" t="s">
        <v>1230</v>
      </c>
      <c r="R36" s="6" t="s">
        <v>1369</v>
      </c>
      <c r="S36" s="5" t="str">
        <f t="shared" si="0"/>
        <v>../PICTURE/УХ01262169.jpg</v>
      </c>
    </row>
    <row r="37" spans="1:19" x14ac:dyDescent="0.25">
      <c r="A37" s="6" t="s">
        <v>1370</v>
      </c>
      <c r="B37" s="6" t="s">
        <v>1122</v>
      </c>
      <c r="C37" s="5">
        <v>7</v>
      </c>
      <c r="D37" s="6" t="s">
        <v>1371</v>
      </c>
      <c r="E37" s="6" t="s">
        <v>1372</v>
      </c>
      <c r="F37" s="6" t="s">
        <v>1373</v>
      </c>
      <c r="G37" s="6" t="s">
        <v>1236</v>
      </c>
      <c r="H37" s="6" t="s">
        <v>1227</v>
      </c>
      <c r="I37" s="6" t="s">
        <v>1356</v>
      </c>
      <c r="J37" s="6" t="s">
        <v>1229</v>
      </c>
      <c r="K37" s="6" t="s">
        <v>1229</v>
      </c>
      <c r="L37" s="6" t="s">
        <v>1229</v>
      </c>
      <c r="M37" s="6" t="s">
        <v>1229</v>
      </c>
      <c r="N37" s="6" t="s">
        <v>1229</v>
      </c>
      <c r="O37" s="6" t="s">
        <v>1229</v>
      </c>
      <c r="P37" s="6" t="s">
        <v>1229</v>
      </c>
      <c r="Q37" s="6" t="s">
        <v>1230</v>
      </c>
      <c r="R37" s="6" t="s">
        <v>1374</v>
      </c>
      <c r="S37" s="5" t="str">
        <f t="shared" si="0"/>
        <v>../PICTURE/УХ01310617.jpg</v>
      </c>
    </row>
    <row r="38" spans="1:19" x14ac:dyDescent="0.25">
      <c r="A38" s="6" t="s">
        <v>1375</v>
      </c>
      <c r="B38" s="6" t="s">
        <v>1122</v>
      </c>
      <c r="C38" s="5">
        <v>8</v>
      </c>
      <c r="D38" s="6" t="s">
        <v>1376</v>
      </c>
      <c r="E38" s="6" t="s">
        <v>1377</v>
      </c>
      <c r="F38" s="6" t="s">
        <v>1378</v>
      </c>
      <c r="G38" s="6" t="s">
        <v>1236</v>
      </c>
      <c r="H38" s="6" t="s">
        <v>9</v>
      </c>
      <c r="I38" s="6" t="s">
        <v>1145</v>
      </c>
      <c r="J38" s="6" t="s">
        <v>1229</v>
      </c>
      <c r="K38" s="6" t="s">
        <v>1229</v>
      </c>
      <c r="L38" s="6" t="s">
        <v>1229</v>
      </c>
      <c r="M38" s="6" t="s">
        <v>1229</v>
      </c>
      <c r="N38" s="6" t="s">
        <v>1229</v>
      </c>
      <c r="O38" s="6" t="s">
        <v>1229</v>
      </c>
      <c r="P38" s="6" t="s">
        <v>1229</v>
      </c>
      <c r="Q38" s="6" t="s">
        <v>1230</v>
      </c>
      <c r="R38" s="6" t="s">
        <v>1379</v>
      </c>
      <c r="S38" s="5" t="str">
        <f t="shared" si="0"/>
        <v>../PICTURE/УЦ01232931.jpg</v>
      </c>
    </row>
    <row r="39" spans="1:19" x14ac:dyDescent="0.25">
      <c r="A39" s="6" t="s">
        <v>1380</v>
      </c>
      <c r="B39" s="6" t="s">
        <v>1122</v>
      </c>
      <c r="C39" s="5">
        <v>9</v>
      </c>
      <c r="D39" s="6" t="s">
        <v>1381</v>
      </c>
      <c r="E39" s="6" t="s">
        <v>1382</v>
      </c>
      <c r="F39" s="6" t="s">
        <v>98</v>
      </c>
      <c r="G39" s="6" t="s">
        <v>1226</v>
      </c>
      <c r="H39" s="6" t="s">
        <v>1253</v>
      </c>
      <c r="I39" s="6" t="s">
        <v>1356</v>
      </c>
      <c r="J39" s="6" t="s">
        <v>1229</v>
      </c>
      <c r="K39" s="6" t="s">
        <v>1229</v>
      </c>
      <c r="L39" s="6" t="s">
        <v>1229</v>
      </c>
      <c r="M39" s="6" t="s">
        <v>1229</v>
      </c>
      <c r="N39" s="6" t="s">
        <v>1229</v>
      </c>
      <c r="O39" s="6" t="s">
        <v>1229</v>
      </c>
      <c r="P39" s="6" t="s">
        <v>1229</v>
      </c>
      <c r="Q39" s="6" t="s">
        <v>1230</v>
      </c>
      <c r="R39" s="6" t="s">
        <v>1383</v>
      </c>
      <c r="S39" s="5" t="str">
        <f t="shared" si="0"/>
        <v>../PICTURE/ТЕ01311928.jpg</v>
      </c>
    </row>
    <row r="40" spans="1:19" x14ac:dyDescent="0.25">
      <c r="A40" s="6" t="s">
        <v>1384</v>
      </c>
      <c r="B40" s="6" t="s">
        <v>1122</v>
      </c>
      <c r="C40" s="5">
        <v>10</v>
      </c>
      <c r="D40" s="6" t="s">
        <v>1385</v>
      </c>
      <c r="E40" s="6" t="s">
        <v>1386</v>
      </c>
      <c r="F40" s="6" t="s">
        <v>1387</v>
      </c>
      <c r="G40" s="6" t="s">
        <v>1226</v>
      </c>
      <c r="H40" s="6" t="s">
        <v>1253</v>
      </c>
      <c r="I40" s="6" t="s">
        <v>1145</v>
      </c>
      <c r="J40" s="6" t="s">
        <v>1229</v>
      </c>
      <c r="K40" s="6" t="s">
        <v>1229</v>
      </c>
      <c r="L40" s="6" t="s">
        <v>1229</v>
      </c>
      <c r="M40" s="6" t="s">
        <v>1229</v>
      </c>
      <c r="N40" s="6" t="s">
        <v>1229</v>
      </c>
      <c r="O40" s="6" t="s">
        <v>1229</v>
      </c>
      <c r="P40" s="6" t="s">
        <v>1229</v>
      </c>
      <c r="Q40" s="6" t="s">
        <v>1230</v>
      </c>
      <c r="R40" s="6" t="s">
        <v>1388</v>
      </c>
      <c r="S40" s="5" t="str">
        <f t="shared" si="0"/>
        <v>../PICTURE/УК01222202.jpg</v>
      </c>
    </row>
    <row r="41" spans="1:19" x14ac:dyDescent="0.25">
      <c r="A41" s="6" t="s">
        <v>1389</v>
      </c>
      <c r="B41" s="6" t="s">
        <v>1122</v>
      </c>
      <c r="C41" s="5">
        <v>11</v>
      </c>
      <c r="D41" s="6" t="s">
        <v>1390</v>
      </c>
      <c r="E41" s="6" t="s">
        <v>49</v>
      </c>
      <c r="F41" s="6" t="s">
        <v>109</v>
      </c>
      <c r="G41" s="6" t="s">
        <v>1236</v>
      </c>
      <c r="H41" s="6" t="s">
        <v>44</v>
      </c>
      <c r="I41" s="6" t="s">
        <v>1145</v>
      </c>
      <c r="J41" s="6" t="s">
        <v>1229</v>
      </c>
      <c r="K41" s="6" t="s">
        <v>1229</v>
      </c>
      <c r="L41" s="6" t="s">
        <v>1229</v>
      </c>
      <c r="M41" s="6" t="s">
        <v>1229</v>
      </c>
      <c r="N41" s="6" t="s">
        <v>1229</v>
      </c>
      <c r="O41" s="6" t="s">
        <v>1229</v>
      </c>
      <c r="P41" s="6" t="s">
        <v>1229</v>
      </c>
      <c r="Q41" s="6" t="s">
        <v>1230</v>
      </c>
      <c r="R41" s="6" t="s">
        <v>1289</v>
      </c>
      <c r="S41" s="5" t="str">
        <f t="shared" si="0"/>
        <v>../PICTURE/УХ99051039.jpg</v>
      </c>
    </row>
    <row r="42" spans="1:19" x14ac:dyDescent="0.25">
      <c r="A42" s="6" t="s">
        <v>1391</v>
      </c>
      <c r="B42" s="6" t="s">
        <v>1122</v>
      </c>
      <c r="C42" s="5">
        <v>12</v>
      </c>
      <c r="D42" s="6" t="s">
        <v>1392</v>
      </c>
      <c r="E42" s="6" t="s">
        <v>1393</v>
      </c>
      <c r="F42" s="6" t="s">
        <v>406</v>
      </c>
      <c r="G42" s="6" t="s">
        <v>1236</v>
      </c>
      <c r="H42" s="6" t="s">
        <v>9</v>
      </c>
      <c r="I42" s="6" t="s">
        <v>1145</v>
      </c>
      <c r="J42" s="6" t="s">
        <v>1229</v>
      </c>
      <c r="K42" s="6" t="s">
        <v>1229</v>
      </c>
      <c r="L42" s="6" t="s">
        <v>1229</v>
      </c>
      <c r="M42" s="6" t="s">
        <v>1229</v>
      </c>
      <c r="N42" s="6" t="s">
        <v>1229</v>
      </c>
      <c r="O42" s="6" t="s">
        <v>1229</v>
      </c>
      <c r="P42" s="6" t="s">
        <v>1229</v>
      </c>
      <c r="Q42" s="6" t="s">
        <v>1230</v>
      </c>
      <c r="R42" s="6" t="s">
        <v>1394</v>
      </c>
      <c r="S42" s="5" t="str">
        <f t="shared" si="0"/>
        <v>../PICTURE/УП01252579.jpg</v>
      </c>
    </row>
    <row r="43" spans="1:19" x14ac:dyDescent="0.25">
      <c r="A43" s="6" t="s">
        <v>1395</v>
      </c>
      <c r="B43" s="6" t="s">
        <v>1122</v>
      </c>
      <c r="C43" s="5">
        <v>13</v>
      </c>
      <c r="D43" s="6" t="s">
        <v>1396</v>
      </c>
      <c r="E43" s="6" t="s">
        <v>521</v>
      </c>
      <c r="F43" s="6" t="s">
        <v>1397</v>
      </c>
      <c r="G43" s="6" t="s">
        <v>1226</v>
      </c>
      <c r="H43" s="6" t="s">
        <v>9</v>
      </c>
      <c r="I43" s="6" t="s">
        <v>1145</v>
      </c>
      <c r="J43" s="6" t="s">
        <v>1229</v>
      </c>
      <c r="K43" s="6" t="s">
        <v>1229</v>
      </c>
      <c r="L43" s="6" t="s">
        <v>1229</v>
      </c>
      <c r="M43" s="6" t="s">
        <v>1229</v>
      </c>
      <c r="N43" s="6" t="s">
        <v>1229</v>
      </c>
      <c r="O43" s="6" t="s">
        <v>1229</v>
      </c>
      <c r="P43" s="6" t="s">
        <v>1229</v>
      </c>
      <c r="Q43" s="6" t="s">
        <v>1230</v>
      </c>
      <c r="R43" s="6" t="s">
        <v>1398</v>
      </c>
      <c r="S43" s="5" t="str">
        <f t="shared" si="0"/>
        <v>../PICTURE/УХ01311621.jpg</v>
      </c>
    </row>
    <row r="44" spans="1:19" x14ac:dyDescent="0.25">
      <c r="A44" s="6" t="s">
        <v>1399</v>
      </c>
      <c r="B44" s="6" t="s">
        <v>1122</v>
      </c>
      <c r="C44" s="5">
        <v>14</v>
      </c>
      <c r="D44" s="6" t="s">
        <v>1400</v>
      </c>
      <c r="E44" s="6" t="s">
        <v>108</v>
      </c>
      <c r="F44" s="6" t="s">
        <v>1401</v>
      </c>
      <c r="G44" s="6" t="s">
        <v>1226</v>
      </c>
      <c r="H44" s="6" t="s">
        <v>1402</v>
      </c>
      <c r="I44" s="6" t="s">
        <v>1356</v>
      </c>
      <c r="J44" s="6" t="s">
        <v>1229</v>
      </c>
      <c r="K44" s="6" t="s">
        <v>1229</v>
      </c>
      <c r="L44" s="6" t="s">
        <v>1229</v>
      </c>
      <c r="M44" s="6" t="s">
        <v>1229</v>
      </c>
      <c r="N44" s="6" t="s">
        <v>1229</v>
      </c>
      <c r="O44" s="6" t="s">
        <v>1229</v>
      </c>
      <c r="P44" s="6" t="s">
        <v>1229</v>
      </c>
      <c r="Q44" s="6" t="s">
        <v>1230</v>
      </c>
      <c r="R44" s="6" t="s">
        <v>1403</v>
      </c>
      <c r="S44" s="5" t="str">
        <f t="shared" si="0"/>
        <v>../PICTURE/УЖ01302420.jpg</v>
      </c>
    </row>
    <row r="45" spans="1:19" x14ac:dyDescent="0.25">
      <c r="A45" s="6" t="s">
        <v>1404</v>
      </c>
      <c r="B45" s="6" t="s">
        <v>1122</v>
      </c>
      <c r="C45" s="5">
        <v>15</v>
      </c>
      <c r="D45" s="6" t="s">
        <v>1405</v>
      </c>
      <c r="E45" s="6" t="s">
        <v>1406</v>
      </c>
      <c r="F45" s="6" t="s">
        <v>1407</v>
      </c>
      <c r="G45" s="6" t="s">
        <v>1226</v>
      </c>
      <c r="H45" s="6" t="s">
        <v>9</v>
      </c>
      <c r="I45" s="6" t="s">
        <v>1145</v>
      </c>
      <c r="J45" s="6" t="s">
        <v>1229</v>
      </c>
      <c r="K45" s="6" t="s">
        <v>1229</v>
      </c>
      <c r="L45" s="6" t="s">
        <v>1229</v>
      </c>
      <c r="M45" s="6" t="s">
        <v>1229</v>
      </c>
      <c r="N45" s="6" t="s">
        <v>1229</v>
      </c>
      <c r="O45" s="6" t="s">
        <v>1229</v>
      </c>
      <c r="P45" s="6" t="s">
        <v>1229</v>
      </c>
      <c r="Q45" s="6" t="s">
        <v>1230</v>
      </c>
      <c r="R45" s="6" t="s">
        <v>1408</v>
      </c>
      <c r="S45" s="5" t="str">
        <f t="shared" si="0"/>
        <v>../PICTURE/УЦ01301508.jpg</v>
      </c>
    </row>
    <row r="46" spans="1:19" x14ac:dyDescent="0.25">
      <c r="A46" s="6" t="s">
        <v>1409</v>
      </c>
      <c r="B46" s="6" t="s">
        <v>1122</v>
      </c>
      <c r="C46" s="5">
        <v>16</v>
      </c>
      <c r="D46" s="6" t="s">
        <v>1410</v>
      </c>
      <c r="E46" s="6" t="s">
        <v>1411</v>
      </c>
      <c r="F46" s="6" t="s">
        <v>509</v>
      </c>
      <c r="G46" s="6" t="s">
        <v>1236</v>
      </c>
      <c r="H46" s="6" t="s">
        <v>9</v>
      </c>
      <c r="I46" s="6" t="s">
        <v>1145</v>
      </c>
      <c r="J46" s="6" t="s">
        <v>1229</v>
      </c>
      <c r="K46" s="6" t="s">
        <v>1229</v>
      </c>
      <c r="L46" s="6" t="s">
        <v>1229</v>
      </c>
      <c r="M46" s="6" t="s">
        <v>1229</v>
      </c>
      <c r="N46" s="6" t="s">
        <v>1229</v>
      </c>
      <c r="O46" s="6" t="s">
        <v>1229</v>
      </c>
      <c r="P46" s="6" t="s">
        <v>1229</v>
      </c>
      <c r="Q46" s="6" t="s">
        <v>1230</v>
      </c>
      <c r="R46" s="6" t="s">
        <v>1412</v>
      </c>
      <c r="S46" s="5" t="str">
        <f t="shared" si="0"/>
        <v>../PICTURE/УЦ02282555.jpg</v>
      </c>
    </row>
    <row r="47" spans="1:19" x14ac:dyDescent="0.25">
      <c r="A47" s="6" t="s">
        <v>1413</v>
      </c>
      <c r="B47" s="6" t="s">
        <v>1122</v>
      </c>
      <c r="C47" s="5">
        <v>17</v>
      </c>
      <c r="D47" s="6" t="s">
        <v>1414</v>
      </c>
      <c r="E47" s="6" t="s">
        <v>724</v>
      </c>
      <c r="F47" s="6" t="s">
        <v>1415</v>
      </c>
      <c r="G47" s="6" t="s">
        <v>1236</v>
      </c>
      <c r="H47" s="6" t="s">
        <v>44</v>
      </c>
      <c r="I47" s="6" t="s">
        <v>1145</v>
      </c>
      <c r="J47" s="6" t="s">
        <v>1229</v>
      </c>
      <c r="K47" s="6" t="s">
        <v>1229</v>
      </c>
      <c r="L47" s="6" t="s">
        <v>1229</v>
      </c>
      <c r="M47" s="6" t="s">
        <v>1229</v>
      </c>
      <c r="N47" s="6" t="s">
        <v>1229</v>
      </c>
      <c r="O47" s="6" t="s">
        <v>1229</v>
      </c>
      <c r="P47" s="6" t="s">
        <v>1229</v>
      </c>
      <c r="Q47" s="6" t="s">
        <v>1230</v>
      </c>
      <c r="R47" s="6" t="s">
        <v>1289</v>
      </c>
      <c r="S47" s="5" t="str">
        <f t="shared" si="0"/>
        <v>../PICTURE/УИ00291311.jpg</v>
      </c>
    </row>
    <row r="48" spans="1:19" x14ac:dyDescent="0.25">
      <c r="A48" s="6" t="s">
        <v>1416</v>
      </c>
      <c r="B48" s="6" t="s">
        <v>1122</v>
      </c>
      <c r="C48" s="5">
        <v>18</v>
      </c>
      <c r="D48" s="6" t="s">
        <v>1417</v>
      </c>
      <c r="E48" s="6" t="s">
        <v>565</v>
      </c>
      <c r="F48" s="6" t="s">
        <v>1418</v>
      </c>
      <c r="G48" s="6" t="s">
        <v>1236</v>
      </c>
      <c r="H48" s="6" t="s">
        <v>1227</v>
      </c>
      <c r="I48" s="6" t="s">
        <v>1356</v>
      </c>
      <c r="J48" s="6" t="s">
        <v>1229</v>
      </c>
      <c r="K48" s="6" t="s">
        <v>1229</v>
      </c>
      <c r="L48" s="6" t="s">
        <v>1229</v>
      </c>
      <c r="M48" s="6" t="s">
        <v>1229</v>
      </c>
      <c r="N48" s="6" t="s">
        <v>1229</v>
      </c>
      <c r="O48" s="6" t="s">
        <v>1229</v>
      </c>
      <c r="P48" s="6" t="s">
        <v>1229</v>
      </c>
      <c r="Q48" s="6" t="s">
        <v>1230</v>
      </c>
      <c r="R48" s="6" t="s">
        <v>1419</v>
      </c>
      <c r="S48" s="5" t="str">
        <f t="shared" si="0"/>
        <v>../PICTURE/УП00262016.jpg</v>
      </c>
    </row>
    <row r="49" spans="1:28" x14ac:dyDescent="0.25">
      <c r="A49" s="6" t="s">
        <v>1420</v>
      </c>
      <c r="B49" s="6" t="s">
        <v>1122</v>
      </c>
      <c r="C49" s="5">
        <v>19</v>
      </c>
      <c r="D49" s="6" t="s">
        <v>1421</v>
      </c>
      <c r="E49" s="6" t="s">
        <v>940</v>
      </c>
      <c r="F49" s="6" t="s">
        <v>1422</v>
      </c>
      <c r="G49" s="6" t="s">
        <v>1226</v>
      </c>
      <c r="H49" s="6" t="s">
        <v>44</v>
      </c>
      <c r="I49" s="6" t="s">
        <v>1145</v>
      </c>
      <c r="J49" s="6" t="s">
        <v>1229</v>
      </c>
      <c r="K49" s="6" t="s">
        <v>1229</v>
      </c>
      <c r="L49" s="6" t="s">
        <v>1229</v>
      </c>
      <c r="M49" s="6" t="s">
        <v>1229</v>
      </c>
      <c r="N49" s="6" t="s">
        <v>1229</v>
      </c>
      <c r="O49" s="6" t="s">
        <v>1229</v>
      </c>
      <c r="P49" s="6" t="s">
        <v>1229</v>
      </c>
      <c r="Q49" s="6" t="s">
        <v>1230</v>
      </c>
      <c r="R49" s="6" t="s">
        <v>1289</v>
      </c>
      <c r="S49" s="5" t="str">
        <f t="shared" si="0"/>
        <v>../PICTURE/УЗ00231705.jpg</v>
      </c>
    </row>
    <row r="50" spans="1:28" x14ac:dyDescent="0.25">
      <c r="A50" s="6" t="s">
        <v>1423</v>
      </c>
      <c r="B50" s="6" t="s">
        <v>1122</v>
      </c>
      <c r="C50" s="5">
        <v>20</v>
      </c>
      <c r="D50" s="6" t="s">
        <v>1424</v>
      </c>
      <c r="E50" s="6" t="s">
        <v>1425</v>
      </c>
      <c r="F50" s="6" t="s">
        <v>206</v>
      </c>
      <c r="G50" s="6" t="s">
        <v>1226</v>
      </c>
      <c r="H50" s="6" t="s">
        <v>1227</v>
      </c>
      <c r="I50" s="6" t="s">
        <v>1356</v>
      </c>
      <c r="J50" s="6" t="s">
        <v>1229</v>
      </c>
      <c r="K50" s="6" t="s">
        <v>1229</v>
      </c>
      <c r="L50" s="6" t="s">
        <v>1229</v>
      </c>
      <c r="M50" s="6" t="s">
        <v>1229</v>
      </c>
      <c r="N50" s="6" t="s">
        <v>1229</v>
      </c>
      <c r="O50" s="6" t="s">
        <v>1229</v>
      </c>
      <c r="P50" s="6" t="s">
        <v>1229</v>
      </c>
      <c r="Q50" s="6" t="s">
        <v>1230</v>
      </c>
      <c r="R50" s="6" t="s">
        <v>1426</v>
      </c>
      <c r="S50" s="5" t="str">
        <f t="shared" si="0"/>
        <v>../PICTURE/УЦ01271804.jpg</v>
      </c>
    </row>
    <row r="51" spans="1:28" x14ac:dyDescent="0.25">
      <c r="A51" s="6" t="s">
        <v>1427</v>
      </c>
      <c r="B51" s="6" t="s">
        <v>1122</v>
      </c>
      <c r="C51" s="5">
        <v>21</v>
      </c>
      <c r="D51" s="6" t="s">
        <v>1428</v>
      </c>
      <c r="E51" s="6" t="s">
        <v>655</v>
      </c>
      <c r="F51" s="6" t="s">
        <v>215</v>
      </c>
      <c r="G51" s="6" t="s">
        <v>1226</v>
      </c>
      <c r="H51" s="6" t="s">
        <v>9</v>
      </c>
      <c r="I51" s="6" t="s">
        <v>1145</v>
      </c>
      <c r="J51" s="6" t="s">
        <v>1229</v>
      </c>
      <c r="K51" s="6" t="s">
        <v>1229</v>
      </c>
      <c r="L51" s="6" t="s">
        <v>1229</v>
      </c>
      <c r="M51" s="6" t="s">
        <v>1229</v>
      </c>
      <c r="N51" s="6" t="s">
        <v>1229</v>
      </c>
      <c r="O51" s="6" t="s">
        <v>1229</v>
      </c>
      <c r="P51" s="6" t="s">
        <v>1229</v>
      </c>
      <c r="Q51" s="6" t="s">
        <v>1230</v>
      </c>
      <c r="R51" s="6" t="s">
        <v>1429</v>
      </c>
      <c r="S51" s="5" t="str">
        <f t="shared" si="0"/>
        <v>../PICTURE/УП01212660.jpg</v>
      </c>
    </row>
    <row r="52" spans="1:28" x14ac:dyDescent="0.25">
      <c r="A52" s="6" t="s">
        <v>1430</v>
      </c>
      <c r="B52" s="6" t="s">
        <v>1122</v>
      </c>
      <c r="C52" s="5">
        <v>22</v>
      </c>
      <c r="D52" s="6" t="s">
        <v>1431</v>
      </c>
      <c r="E52" s="6" t="s">
        <v>1432</v>
      </c>
      <c r="F52" s="6" t="s">
        <v>516</v>
      </c>
      <c r="G52" s="6" t="s">
        <v>1226</v>
      </c>
      <c r="H52" s="6" t="s">
        <v>9</v>
      </c>
      <c r="I52" s="6" t="s">
        <v>1145</v>
      </c>
      <c r="J52" s="6" t="s">
        <v>1229</v>
      </c>
      <c r="K52" s="6" t="s">
        <v>1229</v>
      </c>
      <c r="L52" s="6" t="s">
        <v>1229</v>
      </c>
      <c r="M52" s="6" t="s">
        <v>1229</v>
      </c>
      <c r="N52" s="6" t="s">
        <v>1229</v>
      </c>
      <c r="O52" s="6" t="s">
        <v>1229</v>
      </c>
      <c r="P52" s="6" t="s">
        <v>1229</v>
      </c>
      <c r="Q52" s="6" t="s">
        <v>1230</v>
      </c>
      <c r="R52" s="6" t="s">
        <v>1433</v>
      </c>
      <c r="S52" s="5" t="str">
        <f t="shared" si="0"/>
        <v>../PICTURE/УК01301725.jpg</v>
      </c>
    </row>
    <row r="53" spans="1:28" x14ac:dyDescent="0.25">
      <c r="A53" s="6" t="s">
        <v>1434</v>
      </c>
      <c r="B53" s="6" t="s">
        <v>1122</v>
      </c>
      <c r="C53" s="5">
        <v>23</v>
      </c>
      <c r="D53" s="6" t="s">
        <v>1435</v>
      </c>
      <c r="E53" s="6" t="s">
        <v>1436</v>
      </c>
      <c r="F53" s="6" t="s">
        <v>218</v>
      </c>
      <c r="G53" s="6" t="s">
        <v>1226</v>
      </c>
      <c r="H53" s="6" t="s">
        <v>1253</v>
      </c>
      <c r="I53" s="6" t="s">
        <v>1145</v>
      </c>
      <c r="J53" s="6" t="s">
        <v>1229</v>
      </c>
      <c r="K53" s="6" t="s">
        <v>1229</v>
      </c>
      <c r="L53" s="6" t="s">
        <v>1229</v>
      </c>
      <c r="M53" s="6" t="s">
        <v>1229</v>
      </c>
      <c r="N53" s="6" t="s">
        <v>1229</v>
      </c>
      <c r="O53" s="6" t="s">
        <v>1229</v>
      </c>
      <c r="P53" s="6" t="s">
        <v>1229</v>
      </c>
      <c r="Q53" s="6" t="s">
        <v>1230</v>
      </c>
      <c r="R53" s="6" t="s">
        <v>1437</v>
      </c>
      <c r="S53" s="5" t="str">
        <f t="shared" si="0"/>
        <v>../PICTURE/УШ00242449.jpg</v>
      </c>
    </row>
    <row r="54" spans="1:28" x14ac:dyDescent="0.25">
      <c r="A54" s="6" t="s">
        <v>1438</v>
      </c>
      <c r="B54" s="6" t="s">
        <v>1122</v>
      </c>
      <c r="C54" s="5">
        <v>24</v>
      </c>
      <c r="D54" s="6" t="s">
        <v>1439</v>
      </c>
      <c r="E54" s="6" t="s">
        <v>1440</v>
      </c>
      <c r="F54" s="6" t="s">
        <v>1441</v>
      </c>
      <c r="G54" s="6" t="s">
        <v>1226</v>
      </c>
      <c r="H54" s="6" t="s">
        <v>1253</v>
      </c>
      <c r="I54" s="6" t="s">
        <v>1145</v>
      </c>
      <c r="J54" s="6" t="s">
        <v>1229</v>
      </c>
      <c r="K54" s="6" t="s">
        <v>1229</v>
      </c>
      <c r="L54" s="6" t="s">
        <v>1229</v>
      </c>
      <c r="M54" s="6" t="s">
        <v>1229</v>
      </c>
      <c r="N54" s="6" t="s">
        <v>1229</v>
      </c>
      <c r="O54" s="6" t="s">
        <v>1229</v>
      </c>
      <c r="P54" s="6" t="s">
        <v>1229</v>
      </c>
      <c r="Q54" s="6" t="s">
        <v>1230</v>
      </c>
      <c r="R54" s="6" t="s">
        <v>1442</v>
      </c>
      <c r="S54" s="5" t="str">
        <f t="shared" si="0"/>
        <v>../PICTURE/УЦ01261021.jpg</v>
      </c>
    </row>
    <row r="55" spans="1:28" x14ac:dyDescent="0.25">
      <c r="A55" s="6" t="s">
        <v>1443</v>
      </c>
      <c r="B55" s="6" t="s">
        <v>1122</v>
      </c>
      <c r="C55" s="5">
        <v>25</v>
      </c>
      <c r="D55" s="6" t="s">
        <v>1444</v>
      </c>
      <c r="E55" s="6" t="s">
        <v>1445</v>
      </c>
      <c r="F55" s="6" t="s">
        <v>1446</v>
      </c>
      <c r="G55" s="6" t="s">
        <v>1226</v>
      </c>
      <c r="H55" s="6" t="s">
        <v>9</v>
      </c>
      <c r="I55" s="6" t="s">
        <v>1145</v>
      </c>
      <c r="J55" s="6" t="s">
        <v>1229</v>
      </c>
      <c r="K55" s="6" t="s">
        <v>1229</v>
      </c>
      <c r="L55" s="6" t="s">
        <v>1229</v>
      </c>
      <c r="M55" s="6" t="s">
        <v>1229</v>
      </c>
      <c r="N55" s="6" t="s">
        <v>1229</v>
      </c>
      <c r="O55" s="6" t="s">
        <v>1229</v>
      </c>
      <c r="P55" s="6" t="s">
        <v>1229</v>
      </c>
      <c r="Q55" s="6" t="s">
        <v>1230</v>
      </c>
      <c r="R55" s="6" t="s">
        <v>1447</v>
      </c>
      <c r="S55" s="5" t="str">
        <f t="shared" si="0"/>
        <v>../PICTURE/ПЮ01220123.jpg</v>
      </c>
    </row>
    <row r="56" spans="1:28" x14ac:dyDescent="0.25">
      <c r="A56" s="6" t="s">
        <v>1448</v>
      </c>
      <c r="B56" s="6" t="s">
        <v>1122</v>
      </c>
      <c r="C56" s="5">
        <v>26</v>
      </c>
      <c r="D56" s="6" t="s">
        <v>1449</v>
      </c>
      <c r="E56" s="6" t="s">
        <v>136</v>
      </c>
      <c r="F56" s="6" t="s">
        <v>1328</v>
      </c>
      <c r="G56" s="6" t="s">
        <v>1226</v>
      </c>
      <c r="H56" s="6" t="s">
        <v>9</v>
      </c>
      <c r="I56" s="6" t="s">
        <v>1145</v>
      </c>
      <c r="J56" s="6" t="s">
        <v>1229</v>
      </c>
      <c r="K56" s="6" t="s">
        <v>1229</v>
      </c>
      <c r="L56" s="6" t="s">
        <v>1229</v>
      </c>
      <c r="M56" s="6" t="s">
        <v>1229</v>
      </c>
      <c r="N56" s="6" t="s">
        <v>1229</v>
      </c>
      <c r="O56" s="6" t="s">
        <v>1229</v>
      </c>
      <c r="P56" s="6" t="s">
        <v>1229</v>
      </c>
      <c r="Q56" s="6" t="s">
        <v>1230</v>
      </c>
      <c r="R56" s="6" t="s">
        <v>1450</v>
      </c>
      <c r="S56" s="5" t="str">
        <f t="shared" si="0"/>
        <v>../PICTURE/УП00240821.jpg</v>
      </c>
    </row>
    <row r="57" spans="1:28" x14ac:dyDescent="0.25">
      <c r="A57" s="6" t="s">
        <v>1451</v>
      </c>
      <c r="B57" s="6" t="s">
        <v>1122</v>
      </c>
      <c r="C57" s="5">
        <v>27</v>
      </c>
      <c r="D57" s="6" t="s">
        <v>1452</v>
      </c>
      <c r="E57" s="6" t="s">
        <v>1258</v>
      </c>
      <c r="F57" s="6" t="s">
        <v>1453</v>
      </c>
      <c r="G57" s="6" t="s">
        <v>1226</v>
      </c>
      <c r="H57" s="6" t="s">
        <v>9</v>
      </c>
      <c r="I57" s="6" t="s">
        <v>1145</v>
      </c>
      <c r="J57" s="6" t="s">
        <v>1229</v>
      </c>
      <c r="K57" s="6" t="s">
        <v>1229</v>
      </c>
      <c r="L57" s="6" t="s">
        <v>1229</v>
      </c>
      <c r="M57" s="6" t="s">
        <v>1229</v>
      </c>
      <c r="N57" s="6" t="s">
        <v>1229</v>
      </c>
      <c r="O57" s="6" t="s">
        <v>1229</v>
      </c>
      <c r="P57" s="6" t="s">
        <v>1229</v>
      </c>
      <c r="Q57" s="6" t="s">
        <v>1230</v>
      </c>
      <c r="R57" s="6" t="s">
        <v>1454</v>
      </c>
      <c r="S57" s="5" t="str">
        <f t="shared" si="0"/>
        <v>../PICTURE/УХ01291983.jpg</v>
      </c>
    </row>
    <row r="58" spans="1:28" x14ac:dyDescent="0.25">
      <c r="A58" s="6" t="s">
        <v>1455</v>
      </c>
      <c r="B58" s="6" t="s">
        <v>1122</v>
      </c>
      <c r="C58" s="5">
        <v>28</v>
      </c>
      <c r="D58" s="6" t="s">
        <v>1456</v>
      </c>
      <c r="E58" s="6" t="s">
        <v>1457</v>
      </c>
      <c r="F58" s="6" t="s">
        <v>265</v>
      </c>
      <c r="G58" s="6" t="s">
        <v>1226</v>
      </c>
      <c r="H58" s="6" t="s">
        <v>9</v>
      </c>
      <c r="I58" s="6" t="s">
        <v>1145</v>
      </c>
      <c r="J58" s="6" t="s">
        <v>1229</v>
      </c>
      <c r="K58" s="6" t="s">
        <v>1229</v>
      </c>
      <c r="L58" s="6" t="s">
        <v>1229</v>
      </c>
      <c r="M58" s="6" t="s">
        <v>1229</v>
      </c>
      <c r="N58" s="6" t="s">
        <v>1229</v>
      </c>
      <c r="O58" s="6" t="s">
        <v>1229</v>
      </c>
      <c r="P58" s="6" t="s">
        <v>1229</v>
      </c>
      <c r="Q58" s="6" t="s">
        <v>1230</v>
      </c>
      <c r="R58" s="6" t="s">
        <v>1458</v>
      </c>
      <c r="S58" s="5" t="str">
        <f t="shared" si="0"/>
        <v>../PICTURE/ОБ01230926.jpg</v>
      </c>
    </row>
    <row r="59" spans="1:28" x14ac:dyDescent="0.25">
      <c r="A59" s="6" t="s">
        <v>1459</v>
      </c>
      <c r="B59" s="6" t="s">
        <v>1122</v>
      </c>
      <c r="C59" s="5">
        <v>29</v>
      </c>
      <c r="D59" s="6" t="s">
        <v>1460</v>
      </c>
      <c r="E59" s="6" t="s">
        <v>1461</v>
      </c>
      <c r="F59" s="6" t="s">
        <v>1462</v>
      </c>
      <c r="G59" s="6" t="s">
        <v>1226</v>
      </c>
      <c r="H59" s="6" t="s">
        <v>9</v>
      </c>
      <c r="I59" s="6" t="s">
        <v>1145</v>
      </c>
      <c r="J59" s="6" t="s">
        <v>1229</v>
      </c>
      <c r="K59" s="6" t="s">
        <v>1229</v>
      </c>
      <c r="L59" s="6" t="s">
        <v>1229</v>
      </c>
      <c r="M59" s="6" t="s">
        <v>1229</v>
      </c>
      <c r="N59" s="6" t="s">
        <v>1229</v>
      </c>
      <c r="O59" s="6" t="s">
        <v>1229</v>
      </c>
      <c r="P59" s="6" t="s">
        <v>1229</v>
      </c>
      <c r="Q59" s="6" t="s">
        <v>1230</v>
      </c>
      <c r="R59" s="6" t="s">
        <v>1463</v>
      </c>
      <c r="S59" s="5" t="str">
        <f t="shared" si="0"/>
        <v>../PICTURE/УТ01261562.jpg</v>
      </c>
      <c r="T59" s="7" t="s">
        <v>1206</v>
      </c>
      <c r="U59" s="7" t="s">
        <v>1464</v>
      </c>
      <c r="V59" s="7" t="s">
        <v>1465</v>
      </c>
      <c r="W59" s="7" t="s">
        <v>1466</v>
      </c>
      <c r="X59" s="7" t="s">
        <v>1467</v>
      </c>
      <c r="Y59" s="7" t="s">
        <v>1468</v>
      </c>
      <c r="Z59" s="7" t="s">
        <v>1469</v>
      </c>
      <c r="AA59" s="7" t="s">
        <v>1470</v>
      </c>
      <c r="AB59" s="7" t="s">
        <v>1471</v>
      </c>
    </row>
    <row r="60" spans="1:28" ht="18" customHeight="1" x14ac:dyDescent="0.25">
      <c r="A60" s="6" t="s">
        <v>1472</v>
      </c>
      <c r="B60" s="8" t="s">
        <v>1122</v>
      </c>
      <c r="C60" s="5">
        <v>30</v>
      </c>
      <c r="D60" s="9" t="s">
        <v>1473</v>
      </c>
      <c r="E60" s="9" t="s">
        <v>579</v>
      </c>
      <c r="F60" s="9" t="s">
        <v>381</v>
      </c>
      <c r="G60" s="9" t="s">
        <v>1236</v>
      </c>
      <c r="H60" s="9" t="s">
        <v>9</v>
      </c>
      <c r="I60" s="9" t="s">
        <v>1145</v>
      </c>
      <c r="J60" s="9" t="s">
        <v>1474</v>
      </c>
      <c r="K60" s="9" t="s">
        <v>1230</v>
      </c>
      <c r="L60" s="9" t="s">
        <v>1475</v>
      </c>
      <c r="M60" s="6"/>
      <c r="N60" s="6"/>
      <c r="O60" s="6"/>
      <c r="P60" s="6"/>
      <c r="Q60" s="6" t="s">
        <v>1230</v>
      </c>
      <c r="R60" s="6" t="s">
        <v>1476</v>
      </c>
      <c r="S60" s="5" t="str">
        <f t="shared" si="0"/>
        <v>../PICTURE/УП01291331.jpg</v>
      </c>
    </row>
    <row r="61" spans="1:28" x14ac:dyDescent="0.25">
      <c r="A61" s="6" t="s">
        <v>1477</v>
      </c>
      <c r="B61" s="6" t="s">
        <v>1125</v>
      </c>
      <c r="C61" s="5">
        <v>1</v>
      </c>
      <c r="D61" s="6" t="s">
        <v>1478</v>
      </c>
      <c r="E61" s="6" t="s">
        <v>1479</v>
      </c>
      <c r="F61" s="6" t="s">
        <v>1480</v>
      </c>
      <c r="G61" s="6" t="s">
        <v>1226</v>
      </c>
      <c r="H61" s="6" t="s">
        <v>9</v>
      </c>
      <c r="I61" s="6" t="s">
        <v>1481</v>
      </c>
      <c r="J61" s="6" t="s">
        <v>1229</v>
      </c>
      <c r="K61" s="6" t="s">
        <v>1229</v>
      </c>
      <c r="L61" s="6" t="s">
        <v>1229</v>
      </c>
      <c r="M61" s="6" t="s">
        <v>1229</v>
      </c>
      <c r="N61" s="6" t="s">
        <v>1229</v>
      </c>
      <c r="O61" s="6" t="s">
        <v>1229</v>
      </c>
      <c r="P61" s="6" t="s">
        <v>1229</v>
      </c>
      <c r="Q61" s="6" t="s">
        <v>1230</v>
      </c>
      <c r="R61" s="6" t="s">
        <v>1482</v>
      </c>
      <c r="S61" s="5" t="str">
        <f t="shared" si="0"/>
        <v>../PICTURE/УХ07240547.jpg</v>
      </c>
    </row>
    <row r="62" spans="1:28" x14ac:dyDescent="0.25">
      <c r="A62" s="6" t="s">
        <v>1483</v>
      </c>
      <c r="B62" s="6" t="s">
        <v>1125</v>
      </c>
      <c r="C62" s="5">
        <v>2</v>
      </c>
      <c r="D62" s="6" t="s">
        <v>1484</v>
      </c>
      <c r="E62" s="6" t="s">
        <v>406</v>
      </c>
      <c r="F62" s="6" t="s">
        <v>1353</v>
      </c>
      <c r="G62" s="6" t="s">
        <v>1226</v>
      </c>
      <c r="H62" s="6" t="s">
        <v>1253</v>
      </c>
      <c r="I62" s="6" t="s">
        <v>1124</v>
      </c>
      <c r="J62" s="6" t="s">
        <v>1229</v>
      </c>
      <c r="K62" s="6" t="s">
        <v>1229</v>
      </c>
      <c r="L62" s="6" t="s">
        <v>1229</v>
      </c>
      <c r="M62" s="6" t="s">
        <v>1229</v>
      </c>
      <c r="N62" s="6" t="s">
        <v>1229</v>
      </c>
      <c r="O62" s="6" t="s">
        <v>1229</v>
      </c>
      <c r="P62" s="6" t="s">
        <v>1229</v>
      </c>
      <c r="Q62" s="6" t="s">
        <v>1230</v>
      </c>
      <c r="R62" s="6" t="s">
        <v>1485</v>
      </c>
      <c r="S62" s="5" t="str">
        <f t="shared" si="0"/>
        <v>../PICTURE/УК08220444.jpg</v>
      </c>
    </row>
    <row r="63" spans="1:28" ht="30" x14ac:dyDescent="0.25">
      <c r="A63" s="6" t="s">
        <v>1486</v>
      </c>
      <c r="B63" s="6" t="s">
        <v>1125</v>
      </c>
      <c r="C63" s="5">
        <v>3</v>
      </c>
      <c r="D63" s="6" t="s">
        <v>1487</v>
      </c>
      <c r="E63" s="6" t="s">
        <v>582</v>
      </c>
      <c r="F63" s="6" t="s">
        <v>583</v>
      </c>
      <c r="G63" s="6" t="s">
        <v>1236</v>
      </c>
      <c r="H63" s="6" t="s">
        <v>9</v>
      </c>
      <c r="I63" s="6" t="s">
        <v>1124</v>
      </c>
      <c r="J63" s="6" t="s">
        <v>1229</v>
      </c>
      <c r="K63" s="6" t="s">
        <v>1229</v>
      </c>
      <c r="L63" s="6" t="s">
        <v>1229</v>
      </c>
      <c r="M63" s="6" t="s">
        <v>1229</v>
      </c>
      <c r="N63" s="6" t="s">
        <v>1229</v>
      </c>
      <c r="O63" s="6" t="s">
        <v>1229</v>
      </c>
      <c r="P63" s="6" t="s">
        <v>1229</v>
      </c>
      <c r="Q63" s="6" t="s">
        <v>1230</v>
      </c>
      <c r="R63" s="6" t="s">
        <v>1488</v>
      </c>
      <c r="S63" s="5" t="str">
        <f t="shared" si="0"/>
        <v>../PICTURE/УЖ07272918.jpg</v>
      </c>
    </row>
    <row r="64" spans="1:28" x14ac:dyDescent="0.25">
      <c r="A64" s="6" t="s">
        <v>1489</v>
      </c>
      <c r="B64" s="6" t="s">
        <v>1125</v>
      </c>
      <c r="C64" s="5">
        <v>4</v>
      </c>
      <c r="D64" s="6" t="s">
        <v>1490</v>
      </c>
      <c r="E64" s="6" t="s">
        <v>429</v>
      </c>
      <c r="F64" s="6" t="s">
        <v>303</v>
      </c>
      <c r="G64" s="6" t="s">
        <v>1236</v>
      </c>
      <c r="H64" s="6" t="s">
        <v>9</v>
      </c>
      <c r="I64" s="6" t="s">
        <v>1481</v>
      </c>
      <c r="J64" s="6" t="s">
        <v>1229</v>
      </c>
      <c r="K64" s="6" t="s">
        <v>1229</v>
      </c>
      <c r="L64" s="6" t="s">
        <v>1229</v>
      </c>
      <c r="M64" s="6" t="s">
        <v>1229</v>
      </c>
      <c r="N64" s="6" t="s">
        <v>1229</v>
      </c>
      <c r="O64" s="6" t="s">
        <v>1229</v>
      </c>
      <c r="P64" s="6" t="s">
        <v>1229</v>
      </c>
      <c r="Q64" s="6" t="s">
        <v>1230</v>
      </c>
      <c r="R64" s="6" t="s">
        <v>1491</v>
      </c>
      <c r="S64" s="5" t="str">
        <f t="shared" si="0"/>
        <v>../PICTURE/ЩК07241037.jpg</v>
      </c>
    </row>
    <row r="65" spans="1:19" x14ac:dyDescent="0.25">
      <c r="A65" s="6" t="s">
        <v>1492</v>
      </c>
      <c r="B65" s="6" t="s">
        <v>1125</v>
      </c>
      <c r="C65" s="5">
        <v>5</v>
      </c>
      <c r="D65" s="6" t="s">
        <v>1493</v>
      </c>
      <c r="E65" s="6" t="s">
        <v>1494</v>
      </c>
      <c r="F65" s="6" t="s">
        <v>1495</v>
      </c>
      <c r="G65" s="6" t="s">
        <v>1226</v>
      </c>
      <c r="H65" s="6" t="s">
        <v>1496</v>
      </c>
      <c r="I65" s="6" t="s">
        <v>1118</v>
      </c>
      <c r="J65" s="6" t="s">
        <v>1229</v>
      </c>
      <c r="K65" s="6" t="s">
        <v>1229</v>
      </c>
      <c r="L65" s="6" t="s">
        <v>1229</v>
      </c>
      <c r="M65" s="6" t="s">
        <v>1229</v>
      </c>
      <c r="N65" s="6" t="s">
        <v>1229</v>
      </c>
      <c r="O65" s="6" t="s">
        <v>1229</v>
      </c>
      <c r="P65" s="6" t="s">
        <v>1229</v>
      </c>
      <c r="Q65" s="6" t="s">
        <v>1230</v>
      </c>
      <c r="R65" s="6" t="s">
        <v>1497</v>
      </c>
      <c r="S65" s="5" t="str">
        <f t="shared" si="0"/>
        <v>../PICTURE/УШ98090901.jpg</v>
      </c>
    </row>
    <row r="66" spans="1:19" x14ac:dyDescent="0.25">
      <c r="A66" s="6" t="s">
        <v>1498</v>
      </c>
      <c r="B66" s="6" t="s">
        <v>1125</v>
      </c>
      <c r="C66" s="5">
        <v>6</v>
      </c>
      <c r="D66" s="6" t="s">
        <v>1499</v>
      </c>
      <c r="E66" s="6" t="s">
        <v>1500</v>
      </c>
      <c r="F66" s="6" t="s">
        <v>101</v>
      </c>
      <c r="G66" s="6" t="s">
        <v>1226</v>
      </c>
      <c r="H66" s="6" t="s">
        <v>1253</v>
      </c>
      <c r="I66" s="6" t="s">
        <v>1121</v>
      </c>
      <c r="J66" s="6" t="s">
        <v>1229</v>
      </c>
      <c r="K66" s="6" t="s">
        <v>1229</v>
      </c>
      <c r="L66" s="6" t="s">
        <v>1229</v>
      </c>
      <c r="M66" s="6" t="s">
        <v>1229</v>
      </c>
      <c r="N66" s="6" t="s">
        <v>1229</v>
      </c>
      <c r="O66" s="6" t="s">
        <v>1229</v>
      </c>
      <c r="P66" s="6" t="s">
        <v>1229</v>
      </c>
      <c r="Q66" s="6" t="s">
        <v>1230</v>
      </c>
      <c r="R66" s="6" t="s">
        <v>1501</v>
      </c>
      <c r="S66" s="5" t="str">
        <f t="shared" si="0"/>
        <v>../PICTURE/УМ08240907.jpg</v>
      </c>
    </row>
    <row r="67" spans="1:19" x14ac:dyDescent="0.25">
      <c r="A67" s="6" t="s">
        <v>1502</v>
      </c>
      <c r="B67" s="6" t="s">
        <v>1125</v>
      </c>
      <c r="C67" s="5">
        <v>7</v>
      </c>
      <c r="D67" s="6" t="s">
        <v>1503</v>
      </c>
      <c r="E67" s="6" t="s">
        <v>1504</v>
      </c>
      <c r="F67" s="6" t="s">
        <v>101</v>
      </c>
      <c r="G67" s="6" t="s">
        <v>1226</v>
      </c>
      <c r="H67" s="6" t="s">
        <v>1253</v>
      </c>
      <c r="I67" s="6" t="s">
        <v>1124</v>
      </c>
      <c r="J67" s="6" t="s">
        <v>1229</v>
      </c>
      <c r="K67" s="6" t="s">
        <v>1229</v>
      </c>
      <c r="L67" s="6" t="s">
        <v>1229</v>
      </c>
      <c r="M67" s="6" t="s">
        <v>1229</v>
      </c>
      <c r="N67" s="6" t="s">
        <v>1229</v>
      </c>
      <c r="O67" s="6" t="s">
        <v>1229</v>
      </c>
      <c r="P67" s="6" t="s">
        <v>1229</v>
      </c>
      <c r="Q67" s="6" t="s">
        <v>1230</v>
      </c>
      <c r="R67" s="6" t="s">
        <v>1501</v>
      </c>
      <c r="S67" s="5" t="str">
        <f t="shared" si="0"/>
        <v>../PICTURE/уп07260361.jpg</v>
      </c>
    </row>
    <row r="68" spans="1:19" x14ac:dyDescent="0.25">
      <c r="A68" s="6" t="s">
        <v>1505</v>
      </c>
      <c r="B68" s="6" t="s">
        <v>1125</v>
      </c>
      <c r="C68" s="5">
        <v>8</v>
      </c>
      <c r="D68" s="6" t="s">
        <v>1506</v>
      </c>
      <c r="E68" s="6" t="s">
        <v>1507</v>
      </c>
      <c r="F68" s="6" t="s">
        <v>125</v>
      </c>
      <c r="G68" s="6" t="s">
        <v>1226</v>
      </c>
      <c r="H68" s="6" t="s">
        <v>9</v>
      </c>
      <c r="I68" s="6" t="s">
        <v>1124</v>
      </c>
      <c r="J68" s="6" t="s">
        <v>1229</v>
      </c>
      <c r="K68" s="6" t="s">
        <v>1229</v>
      </c>
      <c r="L68" s="6" t="s">
        <v>1229</v>
      </c>
      <c r="M68" s="6" t="s">
        <v>1229</v>
      </c>
      <c r="N68" s="6" t="s">
        <v>1229</v>
      </c>
      <c r="O68" s="6" t="s">
        <v>1229</v>
      </c>
      <c r="P68" s="6" t="s">
        <v>1229</v>
      </c>
      <c r="Q68" s="6" t="s">
        <v>1230</v>
      </c>
      <c r="R68" s="6" t="s">
        <v>1508</v>
      </c>
      <c r="S68" s="5" t="str">
        <f t="shared" ref="S68:S131" si="1">"../PICTURE/"&amp;D68&amp;".jpg"</f>
        <v>../PICTURE/УЦ07290524.jpg</v>
      </c>
    </row>
    <row r="69" spans="1:19" x14ac:dyDescent="0.25">
      <c r="A69" s="6" t="s">
        <v>1509</v>
      </c>
      <c r="B69" s="6" t="s">
        <v>1125</v>
      </c>
      <c r="C69" s="5">
        <v>9</v>
      </c>
      <c r="D69" s="6" t="s">
        <v>1510</v>
      </c>
      <c r="E69" s="6" t="s">
        <v>475</v>
      </c>
      <c r="F69" s="6" t="s">
        <v>473</v>
      </c>
      <c r="G69" s="6" t="s">
        <v>1226</v>
      </c>
      <c r="H69" s="6" t="s">
        <v>1227</v>
      </c>
      <c r="I69" s="6" t="s">
        <v>1511</v>
      </c>
      <c r="J69" s="6" t="s">
        <v>1229</v>
      </c>
      <c r="K69" s="6" t="s">
        <v>1229</v>
      </c>
      <c r="L69" s="6" t="s">
        <v>1229</v>
      </c>
      <c r="M69" s="6" t="s">
        <v>1229</v>
      </c>
      <c r="N69" s="6" t="s">
        <v>1229</v>
      </c>
      <c r="O69" s="6" t="s">
        <v>1229</v>
      </c>
      <c r="P69" s="6" t="s">
        <v>1229</v>
      </c>
      <c r="Q69" s="6" t="s">
        <v>1230</v>
      </c>
      <c r="R69" s="6" t="s">
        <v>1512</v>
      </c>
      <c r="S69" s="5" t="str">
        <f t="shared" si="1"/>
        <v>../PICTURE/ЩК09212706.jpg</v>
      </c>
    </row>
    <row r="70" spans="1:19" x14ac:dyDescent="0.25">
      <c r="A70" s="6" t="s">
        <v>1513</v>
      </c>
      <c r="B70" s="6" t="s">
        <v>1125</v>
      </c>
      <c r="C70" s="5">
        <v>10</v>
      </c>
      <c r="D70" s="6" t="s">
        <v>1514</v>
      </c>
      <c r="E70" s="6" t="s">
        <v>636</v>
      </c>
      <c r="F70" s="6" t="s">
        <v>137</v>
      </c>
      <c r="G70" s="6" t="s">
        <v>1226</v>
      </c>
      <c r="H70" s="6" t="s">
        <v>9</v>
      </c>
      <c r="I70" s="6" t="s">
        <v>1124</v>
      </c>
      <c r="J70" s="6" t="s">
        <v>1229</v>
      </c>
      <c r="K70" s="6" t="s">
        <v>1229</v>
      </c>
      <c r="L70" s="6" t="s">
        <v>1229</v>
      </c>
      <c r="M70" s="6" t="s">
        <v>1229</v>
      </c>
      <c r="N70" s="6" t="s">
        <v>1229</v>
      </c>
      <c r="O70" s="6" t="s">
        <v>1229</v>
      </c>
      <c r="P70" s="6" t="s">
        <v>1229</v>
      </c>
      <c r="Q70" s="6" t="s">
        <v>1230</v>
      </c>
      <c r="R70" s="6" t="s">
        <v>1515</v>
      </c>
      <c r="S70" s="5" t="str">
        <f t="shared" si="1"/>
        <v>../PICTURE/УЦ07281463.jpg</v>
      </c>
    </row>
    <row r="71" spans="1:19" x14ac:dyDescent="0.25">
      <c r="A71" s="6" t="s">
        <v>1516</v>
      </c>
      <c r="B71" s="6" t="s">
        <v>1125</v>
      </c>
      <c r="C71" s="5">
        <v>11</v>
      </c>
      <c r="D71" s="6" t="s">
        <v>1517</v>
      </c>
      <c r="E71" s="6" t="s">
        <v>681</v>
      </c>
      <c r="F71" s="6" t="s">
        <v>682</v>
      </c>
      <c r="G71" s="6" t="s">
        <v>1226</v>
      </c>
      <c r="H71" s="6" t="s">
        <v>9</v>
      </c>
      <c r="I71" s="6" t="s">
        <v>1124</v>
      </c>
      <c r="J71" s="6" t="s">
        <v>1229</v>
      </c>
      <c r="K71" s="6" t="s">
        <v>1229</v>
      </c>
      <c r="L71" s="6" t="s">
        <v>1229</v>
      </c>
      <c r="M71" s="6" t="s">
        <v>1229</v>
      </c>
      <c r="N71" s="6" t="s">
        <v>1229</v>
      </c>
      <c r="O71" s="6" t="s">
        <v>1229</v>
      </c>
      <c r="P71" s="6" t="s">
        <v>1229</v>
      </c>
      <c r="Q71" s="6" t="s">
        <v>1230</v>
      </c>
      <c r="R71" s="6" t="s">
        <v>1518</v>
      </c>
      <c r="S71" s="5" t="str">
        <f t="shared" si="1"/>
        <v>../PICTURE/УХ07320367.jpg</v>
      </c>
    </row>
    <row r="72" spans="1:19" x14ac:dyDescent="0.25">
      <c r="A72" s="6" t="s">
        <v>1519</v>
      </c>
      <c r="B72" s="6" t="s">
        <v>1125</v>
      </c>
      <c r="C72" s="5">
        <v>12</v>
      </c>
      <c r="D72" s="6" t="s">
        <v>1520</v>
      </c>
      <c r="E72" s="6" t="s">
        <v>203</v>
      </c>
      <c r="F72" s="6" t="s">
        <v>1521</v>
      </c>
      <c r="G72" s="6" t="s">
        <v>1226</v>
      </c>
      <c r="H72" s="6" t="s">
        <v>9</v>
      </c>
      <c r="I72" s="6" t="s">
        <v>1124</v>
      </c>
      <c r="J72" s="6" t="s">
        <v>1229</v>
      </c>
      <c r="K72" s="6" t="s">
        <v>1229</v>
      </c>
      <c r="L72" s="6" t="s">
        <v>1229</v>
      </c>
      <c r="M72" s="6" t="s">
        <v>1229</v>
      </c>
      <c r="N72" s="6" t="s">
        <v>1229</v>
      </c>
      <c r="O72" s="6" t="s">
        <v>1229</v>
      </c>
      <c r="P72" s="6" t="s">
        <v>1229</v>
      </c>
      <c r="Q72" s="6" t="s">
        <v>1230</v>
      </c>
      <c r="R72" s="6" t="s">
        <v>1522</v>
      </c>
      <c r="S72" s="5" t="str">
        <f t="shared" si="1"/>
        <v>../PICTURE/УЦ07250149.jpg</v>
      </c>
    </row>
    <row r="73" spans="1:19" x14ac:dyDescent="0.25">
      <c r="A73" s="6" t="s">
        <v>1523</v>
      </c>
      <c r="B73" s="6" t="s">
        <v>1125</v>
      </c>
      <c r="C73" s="5">
        <v>13</v>
      </c>
      <c r="D73" s="6" t="s">
        <v>1524</v>
      </c>
      <c r="E73" s="6" t="s">
        <v>1525</v>
      </c>
      <c r="F73" s="6" t="s">
        <v>1526</v>
      </c>
      <c r="G73" s="6" t="s">
        <v>1226</v>
      </c>
      <c r="H73" s="6" t="s">
        <v>1253</v>
      </c>
      <c r="I73" s="6" t="s">
        <v>1124</v>
      </c>
      <c r="J73" s="6" t="s">
        <v>1229</v>
      </c>
      <c r="K73" s="6" t="s">
        <v>1229</v>
      </c>
      <c r="L73" s="6" t="s">
        <v>1229</v>
      </c>
      <c r="M73" s="6" t="s">
        <v>1229</v>
      </c>
      <c r="N73" s="6" t="s">
        <v>1229</v>
      </c>
      <c r="O73" s="6" t="s">
        <v>1229</v>
      </c>
      <c r="P73" s="6" t="s">
        <v>1229</v>
      </c>
      <c r="Q73" s="6" t="s">
        <v>1230</v>
      </c>
      <c r="R73" s="6" t="s">
        <v>1485</v>
      </c>
      <c r="S73" s="5" t="str">
        <f t="shared" si="1"/>
        <v>../PICTURE/УК07272464.jpg</v>
      </c>
    </row>
    <row r="74" spans="1:19" x14ac:dyDescent="0.25">
      <c r="A74" s="6" t="s">
        <v>1527</v>
      </c>
      <c r="B74" s="6" t="s">
        <v>1125</v>
      </c>
      <c r="C74" s="5">
        <v>14</v>
      </c>
      <c r="D74" s="6" t="s">
        <v>1528</v>
      </c>
      <c r="E74" s="6" t="s">
        <v>687</v>
      </c>
      <c r="F74" s="6" t="s">
        <v>688</v>
      </c>
      <c r="G74" s="6" t="s">
        <v>1226</v>
      </c>
      <c r="H74" s="6" t="s">
        <v>9</v>
      </c>
      <c r="I74" s="6" t="s">
        <v>1124</v>
      </c>
      <c r="J74" s="6" t="s">
        <v>1229</v>
      </c>
      <c r="K74" s="6" t="s">
        <v>1229</v>
      </c>
      <c r="L74" s="6" t="s">
        <v>1229</v>
      </c>
      <c r="M74" s="6" t="s">
        <v>1229</v>
      </c>
      <c r="N74" s="6" t="s">
        <v>1229</v>
      </c>
      <c r="O74" s="6" t="s">
        <v>1229</v>
      </c>
      <c r="P74" s="6" t="s">
        <v>1229</v>
      </c>
      <c r="Q74" s="6" t="s">
        <v>1230</v>
      </c>
      <c r="R74" s="6" t="s">
        <v>1529</v>
      </c>
      <c r="S74" s="5" t="str">
        <f t="shared" si="1"/>
        <v>../PICTURE/УЖ07222285.jpg</v>
      </c>
    </row>
    <row r="75" spans="1:19" x14ac:dyDescent="0.25">
      <c r="A75" s="6" t="s">
        <v>1530</v>
      </c>
      <c r="B75" s="6" t="s">
        <v>1125</v>
      </c>
      <c r="C75" s="5">
        <v>15</v>
      </c>
      <c r="D75" s="6" t="s">
        <v>1531</v>
      </c>
      <c r="E75" s="6" t="s">
        <v>1532</v>
      </c>
      <c r="F75" s="6" t="s">
        <v>1533</v>
      </c>
      <c r="G75" s="6" t="s">
        <v>1236</v>
      </c>
      <c r="H75" s="6" t="s">
        <v>9</v>
      </c>
      <c r="I75" s="6" t="s">
        <v>1124</v>
      </c>
      <c r="J75" s="6" t="s">
        <v>1229</v>
      </c>
      <c r="K75" s="6" t="s">
        <v>1229</v>
      </c>
      <c r="L75" s="6" t="s">
        <v>1229</v>
      </c>
      <c r="M75" s="6" t="s">
        <v>1229</v>
      </c>
      <c r="N75" s="6" t="s">
        <v>1229</v>
      </c>
      <c r="O75" s="6" t="s">
        <v>1229</v>
      </c>
      <c r="P75" s="6" t="s">
        <v>1229</v>
      </c>
      <c r="Q75" s="6" t="s">
        <v>1230</v>
      </c>
      <c r="R75" s="6" t="s">
        <v>1534</v>
      </c>
      <c r="S75" s="5" t="str">
        <f t="shared" si="1"/>
        <v>../PICTURE/УП07260657.jpg</v>
      </c>
    </row>
    <row r="76" spans="1:19" x14ac:dyDescent="0.25">
      <c r="A76" s="6" t="s">
        <v>1535</v>
      </c>
      <c r="B76" s="6" t="s">
        <v>1125</v>
      </c>
      <c r="C76" s="5">
        <v>16</v>
      </c>
      <c r="D76" s="6" t="s">
        <v>1536</v>
      </c>
      <c r="E76" s="6" t="s">
        <v>215</v>
      </c>
      <c r="F76" s="6" t="s">
        <v>509</v>
      </c>
      <c r="G76" s="6" t="s">
        <v>1236</v>
      </c>
      <c r="H76" s="6" t="s">
        <v>1537</v>
      </c>
      <c r="I76" s="6" t="s">
        <v>1538</v>
      </c>
      <c r="J76" s="6" t="s">
        <v>1229</v>
      </c>
      <c r="K76" s="6" t="s">
        <v>1229</v>
      </c>
      <c r="L76" s="6" t="s">
        <v>1229</v>
      </c>
      <c r="M76" s="6" t="s">
        <v>1229</v>
      </c>
      <c r="N76" s="6" t="s">
        <v>1229</v>
      </c>
      <c r="O76" s="6" t="s">
        <v>1229</v>
      </c>
      <c r="P76" s="6" t="s">
        <v>1229</v>
      </c>
      <c r="Q76" s="6" t="s">
        <v>1230</v>
      </c>
      <c r="R76" s="6" t="s">
        <v>1539</v>
      </c>
      <c r="S76" s="5" t="str">
        <f t="shared" si="1"/>
        <v>../PICTURE/ЩК07270417.jpg</v>
      </c>
    </row>
    <row r="77" spans="1:19" x14ac:dyDescent="0.25">
      <c r="A77" s="6" t="s">
        <v>1540</v>
      </c>
      <c r="B77" s="6" t="s">
        <v>1125</v>
      </c>
      <c r="C77" s="5">
        <v>17</v>
      </c>
      <c r="D77" s="6" t="s">
        <v>1541</v>
      </c>
      <c r="E77" s="6" t="s">
        <v>786</v>
      </c>
      <c r="F77" s="6" t="s">
        <v>509</v>
      </c>
      <c r="G77" s="6" t="s">
        <v>1226</v>
      </c>
      <c r="H77" s="6" t="s">
        <v>1253</v>
      </c>
      <c r="I77" s="6" t="s">
        <v>1124</v>
      </c>
      <c r="J77" s="6" t="s">
        <v>1229</v>
      </c>
      <c r="K77" s="6" t="s">
        <v>1229</v>
      </c>
      <c r="L77" s="6" t="s">
        <v>1229</v>
      </c>
      <c r="M77" s="6" t="s">
        <v>1229</v>
      </c>
      <c r="N77" s="6" t="s">
        <v>1229</v>
      </c>
      <c r="O77" s="6" t="s">
        <v>1229</v>
      </c>
      <c r="P77" s="6" t="s">
        <v>1229</v>
      </c>
      <c r="Q77" s="6" t="s">
        <v>1230</v>
      </c>
      <c r="R77" s="6" t="s">
        <v>1485</v>
      </c>
      <c r="S77" s="5" t="str">
        <f t="shared" si="1"/>
        <v>../PICTURE/УЛ07230861.jpg</v>
      </c>
    </row>
    <row r="78" spans="1:19" x14ac:dyDescent="0.25">
      <c r="A78" s="6" t="s">
        <v>1542</v>
      </c>
      <c r="B78" s="6" t="s">
        <v>1125</v>
      </c>
      <c r="C78" s="5">
        <v>18</v>
      </c>
      <c r="D78" s="6" t="s">
        <v>1543</v>
      </c>
      <c r="E78" s="6" t="s">
        <v>203</v>
      </c>
      <c r="F78" s="6" t="s">
        <v>703</v>
      </c>
      <c r="G78" s="6" t="s">
        <v>1226</v>
      </c>
      <c r="H78" s="6" t="s">
        <v>1537</v>
      </c>
      <c r="I78" s="6" t="s">
        <v>1538</v>
      </c>
      <c r="J78" s="6" t="s">
        <v>1229</v>
      </c>
      <c r="K78" s="6" t="s">
        <v>1229</v>
      </c>
      <c r="L78" s="6" t="s">
        <v>1229</v>
      </c>
      <c r="M78" s="6" t="s">
        <v>1229</v>
      </c>
      <c r="N78" s="6" t="s">
        <v>1229</v>
      </c>
      <c r="O78" s="6" t="s">
        <v>1229</v>
      </c>
      <c r="P78" s="6" t="s">
        <v>1229</v>
      </c>
      <c r="Q78" s="6" t="s">
        <v>1230</v>
      </c>
      <c r="R78" s="6" t="s">
        <v>1544</v>
      </c>
      <c r="S78" s="5" t="str">
        <f t="shared" si="1"/>
        <v>../PICTURE/УО08302908.jpg</v>
      </c>
    </row>
    <row r="79" spans="1:19" x14ac:dyDescent="0.25">
      <c r="A79" s="6" t="s">
        <v>1545</v>
      </c>
      <c r="B79" s="6" t="s">
        <v>1125</v>
      </c>
      <c r="C79" s="5">
        <v>19</v>
      </c>
      <c r="D79" s="6" t="s">
        <v>1546</v>
      </c>
      <c r="E79" s="6" t="s">
        <v>702</v>
      </c>
      <c r="F79" s="6" t="s">
        <v>703</v>
      </c>
      <c r="G79" s="6" t="s">
        <v>1226</v>
      </c>
      <c r="H79" s="6" t="s">
        <v>1253</v>
      </c>
      <c r="I79" s="6" t="s">
        <v>1124</v>
      </c>
      <c r="J79" s="6" t="s">
        <v>1229</v>
      </c>
      <c r="K79" s="6" t="s">
        <v>1229</v>
      </c>
      <c r="L79" s="6" t="s">
        <v>1229</v>
      </c>
      <c r="M79" s="6" t="s">
        <v>1229</v>
      </c>
      <c r="N79" s="6" t="s">
        <v>1229</v>
      </c>
      <c r="O79" s="6" t="s">
        <v>1229</v>
      </c>
      <c r="P79" s="6" t="s">
        <v>1229</v>
      </c>
      <c r="Q79" s="6" t="s">
        <v>1230</v>
      </c>
      <c r="R79" s="6" t="s">
        <v>1485</v>
      </c>
      <c r="S79" s="5" t="str">
        <f t="shared" si="1"/>
        <v>../PICTURE/ЩК07320400.jpg</v>
      </c>
    </row>
    <row r="80" spans="1:19" x14ac:dyDescent="0.25">
      <c r="A80" s="6" t="s">
        <v>1547</v>
      </c>
      <c r="B80" s="6" t="s">
        <v>1125</v>
      </c>
      <c r="C80" s="5">
        <v>20</v>
      </c>
      <c r="D80" s="6" t="s">
        <v>1548</v>
      </c>
      <c r="E80" s="6" t="s">
        <v>981</v>
      </c>
      <c r="F80" s="6" t="s">
        <v>1549</v>
      </c>
      <c r="G80" s="6" t="s">
        <v>1226</v>
      </c>
      <c r="H80" s="6" t="s">
        <v>1253</v>
      </c>
      <c r="I80" s="6" t="s">
        <v>1124</v>
      </c>
      <c r="J80" s="6" t="s">
        <v>1229</v>
      </c>
      <c r="K80" s="6" t="s">
        <v>1229</v>
      </c>
      <c r="L80" s="6" t="s">
        <v>1229</v>
      </c>
      <c r="M80" s="6" t="s">
        <v>1229</v>
      </c>
      <c r="N80" s="6" t="s">
        <v>1229</v>
      </c>
      <c r="O80" s="6" t="s">
        <v>1229</v>
      </c>
      <c r="P80" s="6" t="s">
        <v>1229</v>
      </c>
      <c r="Q80" s="6" t="s">
        <v>1230</v>
      </c>
      <c r="R80" s="6" t="s">
        <v>1485</v>
      </c>
      <c r="S80" s="5" t="str">
        <f t="shared" si="1"/>
        <v>../PICTURE/УП07311626.jpg</v>
      </c>
    </row>
    <row r="81" spans="1:19" x14ac:dyDescent="0.25">
      <c r="A81" s="6" t="s">
        <v>1550</v>
      </c>
      <c r="B81" s="6" t="s">
        <v>1125</v>
      </c>
      <c r="C81" s="5">
        <v>21</v>
      </c>
      <c r="D81" s="6" t="s">
        <v>1551</v>
      </c>
      <c r="E81" s="6" t="s">
        <v>1552</v>
      </c>
      <c r="F81" s="6" t="s">
        <v>243</v>
      </c>
      <c r="G81" s="6" t="s">
        <v>1226</v>
      </c>
      <c r="H81" s="6" t="s">
        <v>1253</v>
      </c>
      <c r="I81" s="6" t="s">
        <v>1124</v>
      </c>
      <c r="J81" s="6" t="s">
        <v>1229</v>
      </c>
      <c r="K81" s="6" t="s">
        <v>1229</v>
      </c>
      <c r="L81" s="6" t="s">
        <v>1229</v>
      </c>
      <c r="M81" s="6" t="s">
        <v>1229</v>
      </c>
      <c r="N81" s="6" t="s">
        <v>1229</v>
      </c>
      <c r="O81" s="6" t="s">
        <v>1229</v>
      </c>
      <c r="P81" s="6" t="s">
        <v>1229</v>
      </c>
      <c r="Q81" s="6" t="s">
        <v>1230</v>
      </c>
      <c r="R81" s="6" t="s">
        <v>1485</v>
      </c>
      <c r="S81" s="5" t="str">
        <f t="shared" si="1"/>
        <v>../PICTURE/УК07251281.jpg</v>
      </c>
    </row>
    <row r="82" spans="1:19" x14ac:dyDescent="0.25">
      <c r="A82" s="6" t="s">
        <v>1553</v>
      </c>
      <c r="B82" s="6" t="s">
        <v>1125</v>
      </c>
      <c r="C82" s="5">
        <v>22</v>
      </c>
      <c r="D82" s="6" t="s">
        <v>1554</v>
      </c>
      <c r="E82" s="6" t="s">
        <v>1555</v>
      </c>
      <c r="F82" s="6" t="s">
        <v>1556</v>
      </c>
      <c r="G82" s="6" t="s">
        <v>1226</v>
      </c>
      <c r="H82" s="6" t="s">
        <v>9</v>
      </c>
      <c r="I82" s="6" t="s">
        <v>1124</v>
      </c>
      <c r="J82" s="6" t="s">
        <v>1229</v>
      </c>
      <c r="K82" s="6" t="s">
        <v>1229</v>
      </c>
      <c r="L82" s="6" t="s">
        <v>1229</v>
      </c>
      <c r="M82" s="6" t="s">
        <v>1229</v>
      </c>
      <c r="N82" s="6" t="s">
        <v>1229</v>
      </c>
      <c r="O82" s="6" t="s">
        <v>1229</v>
      </c>
      <c r="P82" s="6" t="s">
        <v>1229</v>
      </c>
      <c r="Q82" s="6" t="s">
        <v>1230</v>
      </c>
      <c r="R82" s="6" t="s">
        <v>1557</v>
      </c>
      <c r="S82" s="5" t="str">
        <f t="shared" si="1"/>
        <v>../PICTURE/УТ07321829.jpg</v>
      </c>
    </row>
    <row r="83" spans="1:19" x14ac:dyDescent="0.25">
      <c r="A83" s="6" t="s">
        <v>1558</v>
      </c>
      <c r="B83" s="6" t="s">
        <v>1125</v>
      </c>
      <c r="C83" s="5">
        <v>23</v>
      </c>
      <c r="D83" s="6" t="s">
        <v>1559</v>
      </c>
      <c r="E83" s="6" t="s">
        <v>932</v>
      </c>
      <c r="F83" s="6" t="s">
        <v>254</v>
      </c>
      <c r="G83" s="6" t="s">
        <v>1226</v>
      </c>
      <c r="H83" s="6" t="s">
        <v>1253</v>
      </c>
      <c r="I83" s="6" t="s">
        <v>1124</v>
      </c>
      <c r="J83" s="6" t="s">
        <v>1229</v>
      </c>
      <c r="K83" s="6" t="s">
        <v>1229</v>
      </c>
      <c r="L83" s="6" t="s">
        <v>1229</v>
      </c>
      <c r="M83" s="6" t="s">
        <v>1229</v>
      </c>
      <c r="N83" s="6" t="s">
        <v>1229</v>
      </c>
      <c r="O83" s="6" t="s">
        <v>1229</v>
      </c>
      <c r="P83" s="6" t="s">
        <v>1229</v>
      </c>
      <c r="Q83" s="6" t="s">
        <v>1230</v>
      </c>
      <c r="R83" s="6" t="s">
        <v>1501</v>
      </c>
      <c r="S83" s="5" t="str">
        <f t="shared" si="1"/>
        <v>../PICTURE/УЦ07231940.jpg</v>
      </c>
    </row>
    <row r="84" spans="1:19" x14ac:dyDescent="0.25">
      <c r="A84" s="6" t="s">
        <v>1560</v>
      </c>
      <c r="B84" s="6" t="s">
        <v>1125</v>
      </c>
      <c r="C84" s="5">
        <v>24</v>
      </c>
      <c r="D84" s="6" t="s">
        <v>1561</v>
      </c>
      <c r="E84" s="6" t="s">
        <v>1562</v>
      </c>
      <c r="F84" s="6" t="s">
        <v>1563</v>
      </c>
      <c r="G84" s="6" t="s">
        <v>1226</v>
      </c>
      <c r="H84" s="6" t="s">
        <v>1253</v>
      </c>
      <c r="I84" s="6" t="s">
        <v>1124</v>
      </c>
      <c r="J84" s="6" t="s">
        <v>1229</v>
      </c>
      <c r="K84" s="6" t="s">
        <v>1229</v>
      </c>
      <c r="L84" s="6" t="s">
        <v>1229</v>
      </c>
      <c r="M84" s="6" t="s">
        <v>1229</v>
      </c>
      <c r="N84" s="6" t="s">
        <v>1229</v>
      </c>
      <c r="O84" s="6" t="s">
        <v>1229</v>
      </c>
      <c r="P84" s="6" t="s">
        <v>1229</v>
      </c>
      <c r="Q84" s="6" t="s">
        <v>1230</v>
      </c>
      <c r="R84" s="6" t="s">
        <v>1485</v>
      </c>
      <c r="S84" s="5" t="str">
        <f t="shared" si="1"/>
        <v>../PICTURE/УХ06323029.jpg</v>
      </c>
    </row>
    <row r="85" spans="1:19" x14ac:dyDescent="0.25">
      <c r="A85" s="6" t="s">
        <v>1564</v>
      </c>
      <c r="B85" s="6" t="s">
        <v>1125</v>
      </c>
      <c r="C85" s="5">
        <v>25</v>
      </c>
      <c r="D85" s="6" t="s">
        <v>1565</v>
      </c>
      <c r="E85" s="6" t="s">
        <v>750</v>
      </c>
      <c r="F85" s="6" t="s">
        <v>265</v>
      </c>
      <c r="G85" s="6" t="s">
        <v>1236</v>
      </c>
      <c r="H85" s="6" t="s">
        <v>1253</v>
      </c>
      <c r="I85" s="6" t="s">
        <v>1124</v>
      </c>
      <c r="J85" s="6" t="s">
        <v>1229</v>
      </c>
      <c r="K85" s="6" t="s">
        <v>1229</v>
      </c>
      <c r="L85" s="6" t="s">
        <v>1229</v>
      </c>
      <c r="M85" s="6" t="s">
        <v>1229</v>
      </c>
      <c r="N85" s="6" t="s">
        <v>1229</v>
      </c>
      <c r="O85" s="6" t="s">
        <v>1229</v>
      </c>
      <c r="P85" s="6" t="s">
        <v>1229</v>
      </c>
      <c r="Q85" s="6" t="s">
        <v>1230</v>
      </c>
      <c r="R85" s="6" t="s">
        <v>1501</v>
      </c>
      <c r="S85" s="5" t="str">
        <f t="shared" si="1"/>
        <v>../PICTURE/УМ07290418.jpg</v>
      </c>
    </row>
    <row r="86" spans="1:19" x14ac:dyDescent="0.25">
      <c r="A86" s="6" t="s">
        <v>1566</v>
      </c>
      <c r="B86" s="6" t="s">
        <v>1125</v>
      </c>
      <c r="C86" s="5">
        <v>26</v>
      </c>
      <c r="D86" s="6" t="s">
        <v>1567</v>
      </c>
      <c r="E86" s="6" t="s">
        <v>1568</v>
      </c>
      <c r="F86" s="6" t="s">
        <v>909</v>
      </c>
      <c r="G86" s="6" t="s">
        <v>1226</v>
      </c>
      <c r="H86" s="6" t="s">
        <v>9</v>
      </c>
      <c r="I86" s="6" t="s">
        <v>1124</v>
      </c>
      <c r="J86" s="6" t="s">
        <v>1229</v>
      </c>
      <c r="K86" s="6" t="s">
        <v>1229</v>
      </c>
      <c r="L86" s="6" t="s">
        <v>1229</v>
      </c>
      <c r="M86" s="6" t="s">
        <v>1229</v>
      </c>
      <c r="N86" s="6" t="s">
        <v>1229</v>
      </c>
      <c r="O86" s="6" t="s">
        <v>1229</v>
      </c>
      <c r="P86" s="6" t="s">
        <v>1229</v>
      </c>
      <c r="Q86" s="6" t="s">
        <v>1230</v>
      </c>
      <c r="R86" s="6" t="s">
        <v>1569</v>
      </c>
      <c r="S86" s="5" t="str">
        <f t="shared" si="1"/>
        <v>../PICTURE/УП07271441.jpg</v>
      </c>
    </row>
    <row r="87" spans="1:19" x14ac:dyDescent="0.25">
      <c r="A87" s="6" t="s">
        <v>1570</v>
      </c>
      <c r="B87" s="6" t="s">
        <v>1125</v>
      </c>
      <c r="C87" s="5">
        <v>27</v>
      </c>
      <c r="D87" s="6" t="s">
        <v>1571</v>
      </c>
      <c r="E87" s="6" t="s">
        <v>1572</v>
      </c>
      <c r="F87" s="6" t="s">
        <v>1573</v>
      </c>
      <c r="G87" s="6" t="s">
        <v>1236</v>
      </c>
      <c r="H87" s="6" t="s">
        <v>9</v>
      </c>
      <c r="I87" s="6" t="s">
        <v>1121</v>
      </c>
      <c r="J87" s="6" t="s">
        <v>1229</v>
      </c>
      <c r="K87" s="6" t="s">
        <v>1229</v>
      </c>
      <c r="L87" s="6" t="s">
        <v>1229</v>
      </c>
      <c r="M87" s="6" t="s">
        <v>1229</v>
      </c>
      <c r="N87" s="6" t="s">
        <v>1229</v>
      </c>
      <c r="O87" s="6" t="s">
        <v>1229</v>
      </c>
      <c r="P87" s="6" t="s">
        <v>1229</v>
      </c>
      <c r="Q87" s="6" t="s">
        <v>1230</v>
      </c>
      <c r="R87" s="6" t="s">
        <v>1574</v>
      </c>
      <c r="S87" s="5" t="str">
        <f t="shared" si="1"/>
        <v>../PICTURE/ЩК07300511 .jpg</v>
      </c>
    </row>
    <row r="88" spans="1:19" x14ac:dyDescent="0.25">
      <c r="A88" s="6" t="s">
        <v>1575</v>
      </c>
      <c r="B88" s="6" t="s">
        <v>1125</v>
      </c>
      <c r="C88" s="5">
        <v>28</v>
      </c>
      <c r="D88" s="6" t="s">
        <v>1576</v>
      </c>
      <c r="E88" s="6" t="s">
        <v>757</v>
      </c>
      <c r="F88" s="6" t="s">
        <v>758</v>
      </c>
      <c r="G88" s="6" t="s">
        <v>1226</v>
      </c>
      <c r="H88" s="6" t="s">
        <v>9</v>
      </c>
      <c r="I88" s="6" t="s">
        <v>1124</v>
      </c>
      <c r="J88" s="6" t="s">
        <v>1229</v>
      </c>
      <c r="K88" s="6" t="s">
        <v>1229</v>
      </c>
      <c r="L88" s="6" t="s">
        <v>1229</v>
      </c>
      <c r="M88" s="6" t="s">
        <v>1229</v>
      </c>
      <c r="N88" s="6" t="s">
        <v>1229</v>
      </c>
      <c r="O88" s="6" t="s">
        <v>1229</v>
      </c>
      <c r="P88" s="6" t="s">
        <v>1229</v>
      </c>
      <c r="Q88" s="6" t="s">
        <v>1230</v>
      </c>
      <c r="R88" s="6" t="s">
        <v>1577</v>
      </c>
      <c r="S88" s="5" t="str">
        <f t="shared" si="1"/>
        <v>../PICTURE/УЦ07252060.jpg</v>
      </c>
    </row>
    <row r="89" spans="1:19" x14ac:dyDescent="0.25">
      <c r="A89" s="6" t="s">
        <v>1578</v>
      </c>
      <c r="B89" s="6" t="s">
        <v>1125</v>
      </c>
      <c r="C89" s="5">
        <v>29</v>
      </c>
      <c r="D89" s="6" t="s">
        <v>1579</v>
      </c>
      <c r="E89" s="6" t="s">
        <v>788</v>
      </c>
      <c r="F89" s="6" t="s">
        <v>1580</v>
      </c>
      <c r="G89" s="6" t="s">
        <v>1226</v>
      </c>
      <c r="H89" s="6" t="s">
        <v>9</v>
      </c>
      <c r="I89" s="6" t="s">
        <v>1124</v>
      </c>
      <c r="J89" s="6" t="s">
        <v>1229</v>
      </c>
      <c r="K89" s="6" t="s">
        <v>1229</v>
      </c>
      <c r="L89" s="6" t="s">
        <v>1229</v>
      </c>
      <c r="M89" s="6" t="s">
        <v>1229</v>
      </c>
      <c r="N89" s="6" t="s">
        <v>1229</v>
      </c>
      <c r="O89" s="6" t="s">
        <v>1229</v>
      </c>
      <c r="P89" s="6" t="s">
        <v>1229</v>
      </c>
      <c r="Q89" s="6" t="s">
        <v>1230</v>
      </c>
      <c r="R89" s="6" t="s">
        <v>1581</v>
      </c>
      <c r="S89" s="5" t="str">
        <f t="shared" si="1"/>
        <v>../PICTURE/УА08212103.jpg</v>
      </c>
    </row>
    <row r="90" spans="1:19" x14ac:dyDescent="0.25">
      <c r="A90" s="6" t="s">
        <v>1582</v>
      </c>
      <c r="B90" s="6" t="s">
        <v>1128</v>
      </c>
      <c r="C90" s="5">
        <v>1</v>
      </c>
      <c r="D90" s="6" t="s">
        <v>1583</v>
      </c>
      <c r="E90" s="6" t="s">
        <v>552</v>
      </c>
      <c r="F90" s="6" t="s">
        <v>420</v>
      </c>
      <c r="G90" s="6" t="s">
        <v>1236</v>
      </c>
      <c r="H90" s="6" t="s">
        <v>9</v>
      </c>
      <c r="I90" s="6" t="s">
        <v>1127</v>
      </c>
      <c r="J90" s="6" t="s">
        <v>1229</v>
      </c>
      <c r="K90" s="6" t="s">
        <v>1229</v>
      </c>
      <c r="L90" s="6" t="s">
        <v>1229</v>
      </c>
      <c r="M90" s="6" t="s">
        <v>1229</v>
      </c>
      <c r="N90" s="6" t="s">
        <v>1229</v>
      </c>
      <c r="O90" s="6" t="s">
        <v>1229</v>
      </c>
      <c r="P90" s="6" t="s">
        <v>1229</v>
      </c>
      <c r="Q90" s="6" t="s">
        <v>1230</v>
      </c>
      <c r="R90" s="6" t="s">
        <v>1584</v>
      </c>
      <c r="S90" s="5" t="str">
        <f t="shared" si="1"/>
        <v>../PICTURE/УК06252892.jpg</v>
      </c>
    </row>
    <row r="91" spans="1:19" ht="30" x14ac:dyDescent="0.25">
      <c r="A91" s="6" t="s">
        <v>1585</v>
      </c>
      <c r="B91" s="6" t="s">
        <v>1128</v>
      </c>
      <c r="C91" s="5">
        <v>2</v>
      </c>
      <c r="D91" s="6" t="s">
        <v>1586</v>
      </c>
      <c r="E91" s="6" t="s">
        <v>1587</v>
      </c>
      <c r="F91" s="6" t="s">
        <v>566</v>
      </c>
      <c r="G91" s="6" t="s">
        <v>1226</v>
      </c>
      <c r="H91" s="6" t="s">
        <v>9</v>
      </c>
      <c r="I91" s="6" t="s">
        <v>1127</v>
      </c>
      <c r="J91" s="6" t="s">
        <v>1229</v>
      </c>
      <c r="K91" s="6" t="s">
        <v>1229</v>
      </c>
      <c r="L91" s="6" t="s">
        <v>1229</v>
      </c>
      <c r="M91" s="6" t="s">
        <v>1229</v>
      </c>
      <c r="N91" s="6" t="s">
        <v>1229</v>
      </c>
      <c r="O91" s="6" t="s">
        <v>1229</v>
      </c>
      <c r="P91" s="6" t="s">
        <v>1229</v>
      </c>
      <c r="Q91" s="6" t="s">
        <v>1230</v>
      </c>
      <c r="R91" s="6" t="s">
        <v>1588</v>
      </c>
      <c r="S91" s="5" t="str">
        <f t="shared" si="1"/>
        <v>../PICTURE/УО07273022.jpg</v>
      </c>
    </row>
    <row r="92" spans="1:19" x14ac:dyDescent="0.25">
      <c r="A92" s="6" t="s">
        <v>1589</v>
      </c>
      <c r="B92" s="6" t="s">
        <v>1128</v>
      </c>
      <c r="C92" s="5">
        <v>3</v>
      </c>
      <c r="D92" s="6" t="s">
        <v>1590</v>
      </c>
      <c r="E92" s="6" t="s">
        <v>598</v>
      </c>
      <c r="F92" s="6" t="s">
        <v>303</v>
      </c>
      <c r="G92" s="6" t="s">
        <v>1226</v>
      </c>
      <c r="H92" s="6" t="s">
        <v>9</v>
      </c>
      <c r="I92" s="6" t="s">
        <v>1127</v>
      </c>
      <c r="J92" s="6" t="s">
        <v>1229</v>
      </c>
      <c r="K92" s="6" t="s">
        <v>1229</v>
      </c>
      <c r="L92" s="6" t="s">
        <v>1229</v>
      </c>
      <c r="M92" s="6" t="s">
        <v>1229</v>
      </c>
      <c r="N92" s="6" t="s">
        <v>1229</v>
      </c>
      <c r="O92" s="6" t="s">
        <v>1229</v>
      </c>
      <c r="P92" s="6" t="s">
        <v>1229</v>
      </c>
      <c r="Q92" s="6" t="s">
        <v>1230</v>
      </c>
      <c r="R92" s="6" t="s">
        <v>1591</v>
      </c>
      <c r="S92" s="5" t="str">
        <f t="shared" si="1"/>
        <v>../PICTURE/УК06221584.jpg</v>
      </c>
    </row>
    <row r="93" spans="1:19" x14ac:dyDescent="0.25">
      <c r="A93" s="6" t="s">
        <v>1592</v>
      </c>
      <c r="B93" s="6" t="s">
        <v>1128</v>
      </c>
      <c r="C93" s="5">
        <v>4</v>
      </c>
      <c r="D93" s="6" t="s">
        <v>1593</v>
      </c>
      <c r="E93" s="6" t="s">
        <v>521</v>
      </c>
      <c r="F93" s="6" t="s">
        <v>67</v>
      </c>
      <c r="G93" s="6" t="s">
        <v>1226</v>
      </c>
      <c r="H93" s="6" t="s">
        <v>44</v>
      </c>
      <c r="I93" s="6" t="s">
        <v>1127</v>
      </c>
      <c r="J93" s="6" t="s">
        <v>1229</v>
      </c>
      <c r="K93" s="6" t="s">
        <v>1229</v>
      </c>
      <c r="L93" s="6" t="s">
        <v>1229</v>
      </c>
      <c r="M93" s="6" t="s">
        <v>1229</v>
      </c>
      <c r="N93" s="6" t="s">
        <v>1229</v>
      </c>
      <c r="O93" s="6" t="s">
        <v>1229</v>
      </c>
      <c r="P93" s="6" t="s">
        <v>1229</v>
      </c>
      <c r="Q93" s="6" t="s">
        <v>1230</v>
      </c>
      <c r="R93" s="6" t="s">
        <v>1289</v>
      </c>
      <c r="S93" s="5" t="str">
        <f t="shared" si="1"/>
        <v>../PICTURE/УЖ06323106.jpg</v>
      </c>
    </row>
    <row r="94" spans="1:19" x14ac:dyDescent="0.25">
      <c r="A94" s="6" t="s">
        <v>1594</v>
      </c>
      <c r="B94" s="6" t="s">
        <v>1128</v>
      </c>
      <c r="C94" s="5">
        <v>5</v>
      </c>
      <c r="D94" s="6" t="s">
        <v>1595</v>
      </c>
      <c r="E94" s="6" t="s">
        <v>911</v>
      </c>
      <c r="F94" s="6" t="s">
        <v>1596</v>
      </c>
      <c r="G94" s="6" t="s">
        <v>1226</v>
      </c>
      <c r="H94" s="6" t="s">
        <v>1253</v>
      </c>
      <c r="I94" s="6" t="s">
        <v>1127</v>
      </c>
      <c r="J94" s="6" t="s">
        <v>1229</v>
      </c>
      <c r="K94" s="6" t="s">
        <v>1229</v>
      </c>
      <c r="L94" s="6" t="s">
        <v>1229</v>
      </c>
      <c r="M94" s="6" t="s">
        <v>1229</v>
      </c>
      <c r="N94" s="6" t="s">
        <v>1229</v>
      </c>
      <c r="O94" s="6" t="s">
        <v>1229</v>
      </c>
      <c r="P94" s="6" t="s">
        <v>1229</v>
      </c>
      <c r="Q94" s="6" t="s">
        <v>1230</v>
      </c>
      <c r="R94" s="6" t="s">
        <v>1597</v>
      </c>
      <c r="S94" s="5" t="str">
        <f t="shared" si="1"/>
        <v>../PICTURE/УГ06250106.jpg</v>
      </c>
    </row>
    <row r="95" spans="1:19" x14ac:dyDescent="0.25">
      <c r="A95" s="6" t="s">
        <v>1598</v>
      </c>
      <c r="B95" s="6" t="s">
        <v>1128</v>
      </c>
      <c r="C95" s="5">
        <v>6</v>
      </c>
      <c r="D95" s="6" t="s">
        <v>1599</v>
      </c>
      <c r="E95" s="6" t="s">
        <v>1600</v>
      </c>
      <c r="F95" s="6" t="s">
        <v>1601</v>
      </c>
      <c r="G95" s="6" t="s">
        <v>1226</v>
      </c>
      <c r="H95" s="6" t="s">
        <v>1253</v>
      </c>
      <c r="I95" s="6" t="s">
        <v>1127</v>
      </c>
      <c r="J95" s="6" t="s">
        <v>1229</v>
      </c>
      <c r="K95" s="6" t="s">
        <v>1229</v>
      </c>
      <c r="L95" s="6" t="s">
        <v>1229</v>
      </c>
      <c r="M95" s="6" t="s">
        <v>1229</v>
      </c>
      <c r="N95" s="6" t="s">
        <v>1229</v>
      </c>
      <c r="O95" s="6" t="s">
        <v>1229</v>
      </c>
      <c r="P95" s="6" t="s">
        <v>1229</v>
      </c>
      <c r="Q95" s="6" t="s">
        <v>1230</v>
      </c>
      <c r="R95" s="6" t="s">
        <v>1602</v>
      </c>
      <c r="S95" s="5" t="str">
        <f t="shared" si="1"/>
        <v>../PICTURE/УО06300547.jpg</v>
      </c>
    </row>
    <row r="96" spans="1:19" x14ac:dyDescent="0.25">
      <c r="A96" s="6" t="s">
        <v>1603</v>
      </c>
      <c r="B96" s="6" t="s">
        <v>1128</v>
      </c>
      <c r="C96" s="5">
        <v>7</v>
      </c>
      <c r="D96" s="6" t="s">
        <v>1604</v>
      </c>
      <c r="E96" s="6" t="s">
        <v>201</v>
      </c>
      <c r="F96" s="6" t="s">
        <v>1605</v>
      </c>
      <c r="G96" s="6" t="s">
        <v>1226</v>
      </c>
      <c r="H96" s="6" t="s">
        <v>1253</v>
      </c>
      <c r="I96" s="6" t="s">
        <v>1127</v>
      </c>
      <c r="J96" s="6" t="s">
        <v>1229</v>
      </c>
      <c r="K96" s="6" t="s">
        <v>1229</v>
      </c>
      <c r="L96" s="6" t="s">
        <v>1229</v>
      </c>
      <c r="M96" s="6" t="s">
        <v>1229</v>
      </c>
      <c r="N96" s="6" t="s">
        <v>1229</v>
      </c>
      <c r="O96" s="6" t="s">
        <v>1229</v>
      </c>
      <c r="P96" s="6" t="s">
        <v>1229</v>
      </c>
      <c r="Q96" s="6" t="s">
        <v>1230</v>
      </c>
      <c r="R96" s="6" t="s">
        <v>1606</v>
      </c>
      <c r="S96" s="5" t="str">
        <f t="shared" si="1"/>
        <v>../PICTURE/ФД06290607.jpg</v>
      </c>
    </row>
    <row r="97" spans="1:19" x14ac:dyDescent="0.25">
      <c r="A97" s="6" t="s">
        <v>1607</v>
      </c>
      <c r="B97" s="6" t="s">
        <v>1128</v>
      </c>
      <c r="C97" s="5">
        <v>8</v>
      </c>
      <c r="D97" s="6" t="s">
        <v>1608</v>
      </c>
      <c r="E97" s="6" t="s">
        <v>1006</v>
      </c>
      <c r="F97" s="6" t="s">
        <v>1609</v>
      </c>
      <c r="G97" s="6" t="s">
        <v>1236</v>
      </c>
      <c r="H97" s="6" t="s">
        <v>9</v>
      </c>
      <c r="I97" s="6" t="s">
        <v>1127</v>
      </c>
      <c r="J97" s="6" t="s">
        <v>1229</v>
      </c>
      <c r="K97" s="6" t="s">
        <v>1229</v>
      </c>
      <c r="L97" s="6" t="s">
        <v>1229</v>
      </c>
      <c r="M97" s="6" t="s">
        <v>1229</v>
      </c>
      <c r="N97" s="6" t="s">
        <v>1229</v>
      </c>
      <c r="O97" s="6" t="s">
        <v>1229</v>
      </c>
      <c r="P97" s="6" t="s">
        <v>1229</v>
      </c>
      <c r="Q97" s="6" t="s">
        <v>1230</v>
      </c>
      <c r="R97" s="6" t="s">
        <v>1229</v>
      </c>
      <c r="S97" s="5" t="str">
        <f t="shared" si="1"/>
        <v>../PICTURE/ЩК06272515.jpg</v>
      </c>
    </row>
    <row r="98" spans="1:19" x14ac:dyDescent="0.25">
      <c r="A98" s="6" t="s">
        <v>1610</v>
      </c>
      <c r="B98" s="6" t="s">
        <v>1128</v>
      </c>
      <c r="C98" s="5">
        <v>9</v>
      </c>
      <c r="D98" s="6" t="s">
        <v>1611</v>
      </c>
      <c r="E98" s="6" t="s">
        <v>406</v>
      </c>
      <c r="F98" s="6" t="s">
        <v>1612</v>
      </c>
      <c r="G98" s="6" t="s">
        <v>1226</v>
      </c>
      <c r="H98" s="6" t="s">
        <v>1253</v>
      </c>
      <c r="I98" s="6" t="s">
        <v>1127</v>
      </c>
      <c r="J98" s="6" t="s">
        <v>1229</v>
      </c>
      <c r="K98" s="6" t="s">
        <v>1229</v>
      </c>
      <c r="L98" s="6" t="s">
        <v>1229</v>
      </c>
      <c r="M98" s="6" t="s">
        <v>1229</v>
      </c>
      <c r="N98" s="6" t="s">
        <v>1229</v>
      </c>
      <c r="O98" s="6" t="s">
        <v>1229</v>
      </c>
      <c r="P98" s="6" t="s">
        <v>1229</v>
      </c>
      <c r="Q98" s="6" t="s">
        <v>1230</v>
      </c>
      <c r="R98" s="6" t="s">
        <v>1613</v>
      </c>
      <c r="S98" s="5" t="str">
        <f t="shared" si="1"/>
        <v>../PICTURE/УЖ06241348.jpg</v>
      </c>
    </row>
    <row r="99" spans="1:19" x14ac:dyDescent="0.25">
      <c r="A99" s="6" t="s">
        <v>1614</v>
      </c>
      <c r="B99" s="6" t="s">
        <v>1128</v>
      </c>
      <c r="C99" s="5">
        <v>10</v>
      </c>
      <c r="D99" s="6" t="s">
        <v>1615</v>
      </c>
      <c r="E99" s="6" t="s">
        <v>657</v>
      </c>
      <c r="F99" s="6" t="s">
        <v>658</v>
      </c>
      <c r="G99" s="6" t="s">
        <v>1226</v>
      </c>
      <c r="H99" s="6" t="s">
        <v>44</v>
      </c>
      <c r="I99" s="6" t="s">
        <v>1127</v>
      </c>
      <c r="J99" s="6" t="s">
        <v>1229</v>
      </c>
      <c r="K99" s="6" t="s">
        <v>1229</v>
      </c>
      <c r="L99" s="6" t="s">
        <v>1229</v>
      </c>
      <c r="M99" s="6" t="s">
        <v>1229</v>
      </c>
      <c r="N99" s="6" t="s">
        <v>1229</v>
      </c>
      <c r="O99" s="6" t="s">
        <v>1229</v>
      </c>
      <c r="P99" s="6" t="s">
        <v>1229</v>
      </c>
      <c r="Q99" s="6" t="s">
        <v>1230</v>
      </c>
      <c r="R99" s="6" t="s">
        <v>1289</v>
      </c>
      <c r="S99" s="5" t="str">
        <f t="shared" si="1"/>
        <v>../PICTURE/УК06302584.jpg</v>
      </c>
    </row>
    <row r="100" spans="1:19" x14ac:dyDescent="0.25">
      <c r="A100" s="6" t="s">
        <v>1616</v>
      </c>
      <c r="B100" s="6" t="s">
        <v>1128</v>
      </c>
      <c r="C100" s="5">
        <v>11</v>
      </c>
      <c r="D100" s="6" t="s">
        <v>1617</v>
      </c>
      <c r="E100" s="6" t="s">
        <v>1292</v>
      </c>
      <c r="F100" s="6" t="s">
        <v>125</v>
      </c>
      <c r="G100" s="6" t="s">
        <v>1226</v>
      </c>
      <c r="H100" s="6" t="s">
        <v>1253</v>
      </c>
      <c r="I100" s="6" t="s">
        <v>1127</v>
      </c>
      <c r="J100" s="6" t="s">
        <v>1229</v>
      </c>
      <c r="K100" s="6" t="s">
        <v>1229</v>
      </c>
      <c r="L100" s="6" t="s">
        <v>1229</v>
      </c>
      <c r="M100" s="6" t="s">
        <v>1229</v>
      </c>
      <c r="N100" s="6" t="s">
        <v>1229</v>
      </c>
      <c r="O100" s="6" t="s">
        <v>1229</v>
      </c>
      <c r="P100" s="6" t="s">
        <v>1229</v>
      </c>
      <c r="Q100" s="6" t="s">
        <v>1230</v>
      </c>
      <c r="R100" s="6" t="s">
        <v>1618</v>
      </c>
      <c r="S100" s="5" t="str">
        <f t="shared" si="1"/>
        <v>../PICTURE/УХ06261265.jpg</v>
      </c>
    </row>
    <row r="101" spans="1:19" x14ac:dyDescent="0.25">
      <c r="A101" s="6" t="s">
        <v>1619</v>
      </c>
      <c r="B101" s="6" t="s">
        <v>1128</v>
      </c>
      <c r="C101" s="5">
        <v>12</v>
      </c>
      <c r="D101" s="6" t="s">
        <v>1620</v>
      </c>
      <c r="E101" s="6" t="s">
        <v>672</v>
      </c>
      <c r="F101" s="6" t="s">
        <v>673</v>
      </c>
      <c r="G101" s="6" t="s">
        <v>1226</v>
      </c>
      <c r="H101" s="6" t="s">
        <v>9</v>
      </c>
      <c r="I101" s="6" t="s">
        <v>1127</v>
      </c>
      <c r="J101" s="6" t="s">
        <v>1229</v>
      </c>
      <c r="K101" s="6" t="s">
        <v>1229</v>
      </c>
      <c r="L101" s="6" t="s">
        <v>1229</v>
      </c>
      <c r="M101" s="6" t="s">
        <v>1229</v>
      </c>
      <c r="N101" s="6" t="s">
        <v>1229</v>
      </c>
      <c r="O101" s="6" t="s">
        <v>1229</v>
      </c>
      <c r="P101" s="6" t="s">
        <v>1229</v>
      </c>
      <c r="Q101" s="6" t="s">
        <v>1230</v>
      </c>
      <c r="R101" s="6" t="s">
        <v>1621</v>
      </c>
      <c r="S101" s="5" t="str">
        <f t="shared" si="1"/>
        <v>../PICTURE/УК06282443.jpg</v>
      </c>
    </row>
    <row r="102" spans="1:19" x14ac:dyDescent="0.25">
      <c r="A102" s="6" t="s">
        <v>1622</v>
      </c>
      <c r="B102" s="6" t="s">
        <v>1128</v>
      </c>
      <c r="C102" s="5">
        <v>13</v>
      </c>
      <c r="D102" s="6" t="s">
        <v>1623</v>
      </c>
      <c r="E102" s="6" t="s">
        <v>1624</v>
      </c>
      <c r="F102" s="6" t="s">
        <v>143</v>
      </c>
      <c r="G102" s="6" t="s">
        <v>1226</v>
      </c>
      <c r="H102" s="6" t="s">
        <v>9</v>
      </c>
      <c r="I102" s="6" t="s">
        <v>1127</v>
      </c>
      <c r="J102" s="6" t="s">
        <v>1229</v>
      </c>
      <c r="K102" s="6" t="s">
        <v>1229</v>
      </c>
      <c r="L102" s="6" t="s">
        <v>1229</v>
      </c>
      <c r="M102" s="6" t="s">
        <v>1229</v>
      </c>
      <c r="N102" s="6" t="s">
        <v>1229</v>
      </c>
      <c r="O102" s="6" t="s">
        <v>1229</v>
      </c>
      <c r="P102" s="6" t="s">
        <v>1229</v>
      </c>
      <c r="Q102" s="6" t="s">
        <v>1230</v>
      </c>
      <c r="R102" s="6" t="s">
        <v>1625</v>
      </c>
      <c r="S102" s="5" t="str">
        <f t="shared" si="1"/>
        <v>../PICTURE/УО06211980.jpg</v>
      </c>
    </row>
    <row r="103" spans="1:19" x14ac:dyDescent="0.25">
      <c r="A103" s="6" t="s">
        <v>1626</v>
      </c>
      <c r="B103" s="6" t="s">
        <v>1128</v>
      </c>
      <c r="C103" s="5">
        <v>14</v>
      </c>
      <c r="D103" s="6" t="s">
        <v>1627</v>
      </c>
      <c r="E103" s="6" t="s">
        <v>1628</v>
      </c>
      <c r="F103" s="6" t="s">
        <v>1629</v>
      </c>
      <c r="G103" s="6" t="s">
        <v>1226</v>
      </c>
      <c r="H103" s="6" t="s">
        <v>44</v>
      </c>
      <c r="I103" s="6" t="s">
        <v>1127</v>
      </c>
      <c r="J103" s="6" t="s">
        <v>1229</v>
      </c>
      <c r="K103" s="6" t="s">
        <v>1229</v>
      </c>
      <c r="L103" s="6" t="s">
        <v>1229</v>
      </c>
      <c r="M103" s="6" t="s">
        <v>1229</v>
      </c>
      <c r="N103" s="6" t="s">
        <v>1229</v>
      </c>
      <c r="O103" s="6" t="s">
        <v>1229</v>
      </c>
      <c r="P103" s="6" t="s">
        <v>1229</v>
      </c>
      <c r="Q103" s="6" t="s">
        <v>1230</v>
      </c>
      <c r="R103" s="6" t="s">
        <v>1289</v>
      </c>
      <c r="S103" s="5" t="str">
        <f t="shared" si="1"/>
        <v>../PICTURE/УК06281228.jpg</v>
      </c>
    </row>
    <row r="104" spans="1:19" x14ac:dyDescent="0.25">
      <c r="A104" s="6" t="s">
        <v>1630</v>
      </c>
      <c r="B104" s="6" t="s">
        <v>1128</v>
      </c>
      <c r="C104" s="5">
        <v>15</v>
      </c>
      <c r="D104" s="6" t="s">
        <v>1631</v>
      </c>
      <c r="E104" s="6" t="s">
        <v>1632</v>
      </c>
      <c r="F104" s="6" t="s">
        <v>907</v>
      </c>
      <c r="G104" s="6" t="s">
        <v>1226</v>
      </c>
      <c r="H104" s="6" t="s">
        <v>44</v>
      </c>
      <c r="I104" s="6" t="s">
        <v>1127</v>
      </c>
      <c r="J104" s="6" t="s">
        <v>1229</v>
      </c>
      <c r="K104" s="6" t="s">
        <v>1229</v>
      </c>
      <c r="L104" s="6" t="s">
        <v>1229</v>
      </c>
      <c r="M104" s="6" t="s">
        <v>1229</v>
      </c>
      <c r="N104" s="6" t="s">
        <v>1229</v>
      </c>
      <c r="O104" s="6" t="s">
        <v>1229</v>
      </c>
      <c r="P104" s="6" t="s">
        <v>1229</v>
      </c>
      <c r="Q104" s="6" t="s">
        <v>1230</v>
      </c>
      <c r="R104" s="6" t="s">
        <v>1289</v>
      </c>
      <c r="S104" s="5" t="str">
        <f t="shared" si="1"/>
        <v>../PICTURE/УХ06240649.jpg</v>
      </c>
    </row>
    <row r="105" spans="1:19" x14ac:dyDescent="0.25">
      <c r="A105" s="6" t="s">
        <v>1633</v>
      </c>
      <c r="B105" s="6" t="s">
        <v>1128</v>
      </c>
      <c r="C105" s="5">
        <v>16</v>
      </c>
      <c r="D105" s="6" t="s">
        <v>1634</v>
      </c>
      <c r="E105" s="6" t="s">
        <v>521</v>
      </c>
      <c r="F105" s="6" t="s">
        <v>184</v>
      </c>
      <c r="G105" s="6" t="s">
        <v>1236</v>
      </c>
      <c r="H105" s="6" t="s">
        <v>1253</v>
      </c>
      <c r="I105" s="6" t="s">
        <v>1127</v>
      </c>
      <c r="J105" s="6" t="s">
        <v>1229</v>
      </c>
      <c r="K105" s="6" t="s">
        <v>1229</v>
      </c>
      <c r="L105" s="6" t="s">
        <v>1229</v>
      </c>
      <c r="M105" s="6" t="s">
        <v>1229</v>
      </c>
      <c r="N105" s="6" t="s">
        <v>1229</v>
      </c>
      <c r="O105" s="6" t="s">
        <v>1229</v>
      </c>
      <c r="P105" s="6" t="s">
        <v>1229</v>
      </c>
      <c r="Q105" s="6" t="s">
        <v>1230</v>
      </c>
      <c r="R105" s="6" t="s">
        <v>1635</v>
      </c>
      <c r="S105" s="5" t="str">
        <f t="shared" si="1"/>
        <v>../PICTURE/ЙД06271215.jpg</v>
      </c>
    </row>
    <row r="106" spans="1:19" x14ac:dyDescent="0.25">
      <c r="A106" s="6" t="s">
        <v>1636</v>
      </c>
      <c r="B106" s="6" t="s">
        <v>1128</v>
      </c>
      <c r="C106" s="5">
        <v>17</v>
      </c>
      <c r="D106" s="6" t="s">
        <v>1637</v>
      </c>
      <c r="E106" s="6" t="s">
        <v>419</v>
      </c>
      <c r="F106" s="6" t="s">
        <v>501</v>
      </c>
      <c r="G106" s="6" t="s">
        <v>1236</v>
      </c>
      <c r="H106" s="6" t="s">
        <v>9</v>
      </c>
      <c r="I106" s="6">
        <v>6</v>
      </c>
      <c r="J106" s="6" t="s">
        <v>1229</v>
      </c>
      <c r="K106" s="6" t="s">
        <v>1229</v>
      </c>
      <c r="L106" s="6" t="s">
        <v>1229</v>
      </c>
      <c r="M106" s="6" t="s">
        <v>1229</v>
      </c>
      <c r="N106" s="6" t="s">
        <v>1229</v>
      </c>
      <c r="O106" s="6" t="s">
        <v>1229</v>
      </c>
      <c r="P106" s="6" t="s">
        <v>1229</v>
      </c>
      <c r="Q106" s="6" t="s">
        <v>1230</v>
      </c>
      <c r="R106" s="6" t="s">
        <v>1638</v>
      </c>
      <c r="S106" s="5" t="str">
        <f t="shared" si="1"/>
        <v>../PICTURE/УҮ06210521.jpg</v>
      </c>
    </row>
    <row r="107" spans="1:19" x14ac:dyDescent="0.25">
      <c r="A107" s="6" t="s">
        <v>1639</v>
      </c>
      <c r="B107" s="6" t="s">
        <v>1128</v>
      </c>
      <c r="C107" s="5">
        <v>18</v>
      </c>
      <c r="D107" s="6" t="s">
        <v>1640</v>
      </c>
      <c r="E107" s="6" t="s">
        <v>693</v>
      </c>
      <c r="F107" s="6" t="s">
        <v>694</v>
      </c>
      <c r="G107" s="6" t="s">
        <v>1226</v>
      </c>
      <c r="H107" s="6" t="s">
        <v>44</v>
      </c>
      <c r="I107" s="6" t="s">
        <v>1127</v>
      </c>
      <c r="J107" s="6" t="s">
        <v>1229</v>
      </c>
      <c r="K107" s="6" t="s">
        <v>1229</v>
      </c>
      <c r="L107" s="6" t="s">
        <v>1229</v>
      </c>
      <c r="M107" s="6" t="s">
        <v>1229</v>
      </c>
      <c r="N107" s="6" t="s">
        <v>1229</v>
      </c>
      <c r="O107" s="6" t="s">
        <v>1229</v>
      </c>
      <c r="P107" s="6" t="s">
        <v>1229</v>
      </c>
      <c r="Q107" s="6" t="s">
        <v>1230</v>
      </c>
      <c r="R107" s="6" t="s">
        <v>1289</v>
      </c>
      <c r="S107" s="5" t="str">
        <f t="shared" si="1"/>
        <v>../PICTURE/УК06271311.jpg</v>
      </c>
    </row>
    <row r="108" spans="1:19" x14ac:dyDescent="0.25">
      <c r="A108" s="6" t="s">
        <v>1641</v>
      </c>
      <c r="B108" s="6" t="s">
        <v>1128</v>
      </c>
      <c r="C108" s="5">
        <v>19</v>
      </c>
      <c r="D108" s="6" t="s">
        <v>1642</v>
      </c>
      <c r="E108" s="6" t="s">
        <v>1643</v>
      </c>
      <c r="F108" s="6" t="s">
        <v>228</v>
      </c>
      <c r="G108" s="6" t="s">
        <v>1236</v>
      </c>
      <c r="H108" s="6" t="s">
        <v>1253</v>
      </c>
      <c r="I108" s="6" t="s">
        <v>1127</v>
      </c>
      <c r="J108" s="6" t="s">
        <v>1229</v>
      </c>
      <c r="K108" s="6" t="s">
        <v>1229</v>
      </c>
      <c r="L108" s="6" t="s">
        <v>1229</v>
      </c>
      <c r="M108" s="6" t="s">
        <v>1229</v>
      </c>
      <c r="N108" s="6" t="s">
        <v>1229</v>
      </c>
      <c r="O108" s="6" t="s">
        <v>1229</v>
      </c>
      <c r="P108" s="6" t="s">
        <v>1229</v>
      </c>
      <c r="Q108" s="6" t="s">
        <v>1230</v>
      </c>
      <c r="R108" s="6" t="s">
        <v>1644</v>
      </c>
      <c r="S108" s="5" t="str">
        <f t="shared" si="1"/>
        <v>../PICTURE/УО06261474.jpg</v>
      </c>
    </row>
    <row r="109" spans="1:19" x14ac:dyDescent="0.25">
      <c r="A109" s="6" t="s">
        <v>1645</v>
      </c>
      <c r="B109" s="6" t="s">
        <v>1128</v>
      </c>
      <c r="C109" s="5">
        <v>20</v>
      </c>
      <c r="D109" s="6" t="s">
        <v>1646</v>
      </c>
      <c r="E109" s="6" t="s">
        <v>117</v>
      </c>
      <c r="F109" s="6" t="s">
        <v>721</v>
      </c>
      <c r="G109" s="6" t="s">
        <v>1226</v>
      </c>
      <c r="H109" s="6" t="s">
        <v>44</v>
      </c>
      <c r="I109" s="6" t="s">
        <v>1127</v>
      </c>
      <c r="J109" s="6" t="s">
        <v>1229</v>
      </c>
      <c r="K109" s="6" t="s">
        <v>1229</v>
      </c>
      <c r="L109" s="6" t="s">
        <v>1229</v>
      </c>
      <c r="M109" s="6" t="s">
        <v>1229</v>
      </c>
      <c r="N109" s="6" t="s">
        <v>1229</v>
      </c>
      <c r="O109" s="6" t="s">
        <v>1229</v>
      </c>
      <c r="P109" s="6" t="s">
        <v>1229</v>
      </c>
      <c r="Q109" s="6" t="s">
        <v>1230</v>
      </c>
      <c r="R109" s="6" t="s">
        <v>1289</v>
      </c>
      <c r="S109" s="5" t="str">
        <f t="shared" si="1"/>
        <v>../PICTURE/УО06290848.jpg</v>
      </c>
    </row>
    <row r="110" spans="1:19" x14ac:dyDescent="0.25">
      <c r="A110" s="6" t="s">
        <v>1647</v>
      </c>
      <c r="B110" s="6" t="s">
        <v>1128</v>
      </c>
      <c r="C110" s="5">
        <v>21</v>
      </c>
      <c r="D110" s="6" t="s">
        <v>1648</v>
      </c>
      <c r="E110" s="6" t="s">
        <v>723</v>
      </c>
      <c r="F110" s="6" t="s">
        <v>724</v>
      </c>
      <c r="G110" s="6" t="s">
        <v>1226</v>
      </c>
      <c r="H110" s="6" t="s">
        <v>9</v>
      </c>
      <c r="I110" s="6" t="s">
        <v>1127</v>
      </c>
      <c r="J110" s="6" t="s">
        <v>1229</v>
      </c>
      <c r="K110" s="6" t="s">
        <v>1229</v>
      </c>
      <c r="L110" s="6" t="s">
        <v>1229</v>
      </c>
      <c r="M110" s="6" t="s">
        <v>1229</v>
      </c>
      <c r="N110" s="6" t="s">
        <v>1229</v>
      </c>
      <c r="O110" s="6" t="s">
        <v>1229</v>
      </c>
      <c r="P110" s="6" t="s">
        <v>1229</v>
      </c>
      <c r="Q110" s="6" t="s">
        <v>1230</v>
      </c>
      <c r="R110" s="6" t="s">
        <v>1649</v>
      </c>
      <c r="S110" s="5" t="str">
        <f t="shared" si="1"/>
        <v>../PICTURE/УХ07211543.jpg</v>
      </c>
    </row>
    <row r="111" spans="1:19" x14ac:dyDescent="0.25">
      <c r="A111" s="6" t="s">
        <v>1650</v>
      </c>
      <c r="B111" s="6" t="s">
        <v>1128</v>
      </c>
      <c r="C111" s="5">
        <v>22</v>
      </c>
      <c r="D111" s="6" t="s">
        <v>1651</v>
      </c>
      <c r="E111" s="6" t="s">
        <v>732</v>
      </c>
      <c r="F111" s="6" t="s">
        <v>733</v>
      </c>
      <c r="G111" s="6" t="s">
        <v>1236</v>
      </c>
      <c r="H111" s="6" t="s">
        <v>1253</v>
      </c>
      <c r="I111" s="6" t="s">
        <v>1127</v>
      </c>
      <c r="J111" s="6" t="s">
        <v>1229</v>
      </c>
      <c r="K111" s="6" t="s">
        <v>1229</v>
      </c>
      <c r="L111" s="6" t="s">
        <v>1229</v>
      </c>
      <c r="M111" s="6" t="s">
        <v>1229</v>
      </c>
      <c r="N111" s="6" t="s">
        <v>1229</v>
      </c>
      <c r="O111" s="6" t="s">
        <v>1229</v>
      </c>
      <c r="P111" s="6" t="s">
        <v>1229</v>
      </c>
      <c r="Q111" s="6" t="s">
        <v>1230</v>
      </c>
      <c r="R111" s="6" t="s">
        <v>1652</v>
      </c>
      <c r="S111" s="5" t="str">
        <f t="shared" si="1"/>
        <v>../PICTURE/УП06300625.jpg</v>
      </c>
    </row>
    <row r="112" spans="1:19" x14ac:dyDescent="0.25">
      <c r="A112" s="6" t="s">
        <v>1653</v>
      </c>
      <c r="B112" s="6" t="s">
        <v>1128</v>
      </c>
      <c r="C112" s="5">
        <v>23</v>
      </c>
      <c r="D112" s="6" t="s">
        <v>1654</v>
      </c>
      <c r="E112" s="6" t="s">
        <v>745</v>
      </c>
      <c r="F112" s="6" t="s">
        <v>746</v>
      </c>
      <c r="G112" s="6" t="s">
        <v>1226</v>
      </c>
      <c r="H112" s="6" t="s">
        <v>1537</v>
      </c>
      <c r="I112" s="6" t="s">
        <v>1655</v>
      </c>
      <c r="J112" s="6" t="s">
        <v>1229</v>
      </c>
      <c r="K112" s="6" t="s">
        <v>1229</v>
      </c>
      <c r="L112" s="6" t="s">
        <v>1229</v>
      </c>
      <c r="M112" s="6" t="s">
        <v>1229</v>
      </c>
      <c r="N112" s="6" t="s">
        <v>1229</v>
      </c>
      <c r="O112" s="6" t="s">
        <v>1229</v>
      </c>
      <c r="P112" s="6" t="s">
        <v>1229</v>
      </c>
      <c r="Q112" s="6" t="s">
        <v>1230</v>
      </c>
      <c r="R112" s="6" t="s">
        <v>1656</v>
      </c>
      <c r="S112" s="5" t="str">
        <f t="shared" si="1"/>
        <v>../PICTURE/УО06290118.jpg</v>
      </c>
    </row>
    <row r="113" spans="1:19" x14ac:dyDescent="0.25">
      <c r="A113" s="6" t="s">
        <v>1657</v>
      </c>
      <c r="B113" s="6" t="s">
        <v>1128</v>
      </c>
      <c r="C113" s="5">
        <v>24</v>
      </c>
      <c r="D113" s="6" t="s">
        <v>1658</v>
      </c>
      <c r="E113" s="6" t="s">
        <v>42</v>
      </c>
      <c r="F113" s="6" t="s">
        <v>262</v>
      </c>
      <c r="G113" s="6" t="s">
        <v>1226</v>
      </c>
      <c r="H113" s="6" t="s">
        <v>9</v>
      </c>
      <c r="I113" s="6" t="s">
        <v>1127</v>
      </c>
      <c r="J113" s="6" t="s">
        <v>1229</v>
      </c>
      <c r="K113" s="6" t="s">
        <v>1229</v>
      </c>
      <c r="L113" s="6" t="s">
        <v>1229</v>
      </c>
      <c r="M113" s="6" t="s">
        <v>1229</v>
      </c>
      <c r="N113" s="6" t="s">
        <v>1229</v>
      </c>
      <c r="O113" s="6" t="s">
        <v>1229</v>
      </c>
      <c r="P113" s="6" t="s">
        <v>1229</v>
      </c>
      <c r="Q113" s="6" t="s">
        <v>1230</v>
      </c>
      <c r="R113" s="6" t="s">
        <v>1659</v>
      </c>
      <c r="S113" s="5" t="str">
        <f t="shared" si="1"/>
        <v>../PICTURE/ЕЙ06310100.jpg</v>
      </c>
    </row>
    <row r="114" spans="1:19" x14ac:dyDescent="0.25">
      <c r="A114" s="6" t="s">
        <v>1660</v>
      </c>
      <c r="B114" s="6" t="s">
        <v>1128</v>
      </c>
      <c r="C114" s="5">
        <v>25</v>
      </c>
      <c r="D114" s="6" t="s">
        <v>1661</v>
      </c>
      <c r="E114" s="6" t="s">
        <v>748</v>
      </c>
      <c r="F114" s="6" t="s">
        <v>265</v>
      </c>
      <c r="G114" s="6" t="s">
        <v>1226</v>
      </c>
      <c r="H114" s="6" t="s">
        <v>9</v>
      </c>
      <c r="I114" s="6" t="s">
        <v>1127</v>
      </c>
      <c r="J114" s="6" t="s">
        <v>1229</v>
      </c>
      <c r="K114" s="6" t="s">
        <v>1229</v>
      </c>
      <c r="L114" s="6" t="s">
        <v>1229</v>
      </c>
      <c r="M114" s="6" t="s">
        <v>1229</v>
      </c>
      <c r="N114" s="6" t="s">
        <v>1229</v>
      </c>
      <c r="O114" s="6" t="s">
        <v>1229</v>
      </c>
      <c r="P114" s="6" t="s">
        <v>1229</v>
      </c>
      <c r="Q114" s="6" t="s">
        <v>1230</v>
      </c>
      <c r="R114" s="6" t="s">
        <v>1662</v>
      </c>
      <c r="S114" s="5" t="str">
        <f t="shared" si="1"/>
        <v>../PICTURE/УП06300563.jpg</v>
      </c>
    </row>
    <row r="115" spans="1:19" x14ac:dyDescent="0.25">
      <c r="A115" s="6" t="s">
        <v>1663</v>
      </c>
      <c r="B115" s="6" t="s">
        <v>1128</v>
      </c>
      <c r="C115" s="5">
        <v>26</v>
      </c>
      <c r="D115" s="6" t="s">
        <v>1664</v>
      </c>
      <c r="E115" s="6" t="s">
        <v>1099</v>
      </c>
      <c r="F115" s="6" t="s">
        <v>1665</v>
      </c>
      <c r="G115" s="6" t="s">
        <v>1226</v>
      </c>
      <c r="H115" s="6" t="s">
        <v>44</v>
      </c>
      <c r="I115" s="6" t="s">
        <v>1127</v>
      </c>
      <c r="J115" s="6" t="s">
        <v>1229</v>
      </c>
      <c r="K115" s="6" t="s">
        <v>1229</v>
      </c>
      <c r="L115" s="6" t="s">
        <v>1229</v>
      </c>
      <c r="M115" s="6" t="s">
        <v>1229</v>
      </c>
      <c r="N115" s="6" t="s">
        <v>1229</v>
      </c>
      <c r="O115" s="6" t="s">
        <v>1229</v>
      </c>
      <c r="P115" s="6" t="s">
        <v>1229</v>
      </c>
      <c r="Q115" s="6" t="s">
        <v>1230</v>
      </c>
      <c r="R115" s="6" t="s">
        <v>1289</v>
      </c>
      <c r="S115" s="5" t="str">
        <f t="shared" si="1"/>
        <v>../PICTURE/УП06262482.jpg</v>
      </c>
    </row>
    <row r="116" spans="1:19" x14ac:dyDescent="0.25">
      <c r="A116" s="6" t="s">
        <v>1666</v>
      </c>
      <c r="B116" s="6" t="s">
        <v>1128</v>
      </c>
      <c r="C116" s="5">
        <v>27</v>
      </c>
      <c r="D116" s="6" t="s">
        <v>1667</v>
      </c>
      <c r="E116" s="6" t="s">
        <v>760</v>
      </c>
      <c r="F116" s="6" t="s">
        <v>761</v>
      </c>
      <c r="G116" s="6" t="s">
        <v>1226</v>
      </c>
      <c r="H116" s="6" t="s">
        <v>9</v>
      </c>
      <c r="I116" s="6" t="s">
        <v>1127</v>
      </c>
      <c r="J116" s="6" t="s">
        <v>1229</v>
      </c>
      <c r="K116" s="6" t="s">
        <v>1229</v>
      </c>
      <c r="L116" s="6" t="s">
        <v>1229</v>
      </c>
      <c r="M116" s="6" t="s">
        <v>1229</v>
      </c>
      <c r="N116" s="6" t="s">
        <v>1229</v>
      </c>
      <c r="O116" s="6" t="s">
        <v>1229</v>
      </c>
      <c r="P116" s="6" t="s">
        <v>1229</v>
      </c>
      <c r="Q116" s="6" t="s">
        <v>1230</v>
      </c>
      <c r="R116" s="6" t="s">
        <v>1668</v>
      </c>
      <c r="S116" s="5" t="str">
        <f t="shared" si="1"/>
        <v>../PICTURE/ГЮ06322009.jpg</v>
      </c>
    </row>
    <row r="117" spans="1:19" x14ac:dyDescent="0.25">
      <c r="A117" s="6" t="s">
        <v>1669</v>
      </c>
      <c r="B117" s="6" t="s">
        <v>1128</v>
      </c>
      <c r="C117" s="5">
        <v>28</v>
      </c>
      <c r="D117" s="6" t="s">
        <v>1670</v>
      </c>
      <c r="E117" s="6" t="s">
        <v>406</v>
      </c>
      <c r="F117" s="6" t="s">
        <v>407</v>
      </c>
      <c r="G117" s="6" t="s">
        <v>1226</v>
      </c>
      <c r="H117" s="6" t="s">
        <v>1537</v>
      </c>
      <c r="I117" s="6" t="s">
        <v>1655</v>
      </c>
      <c r="J117" s="6" t="s">
        <v>1229</v>
      </c>
      <c r="K117" s="6" t="s">
        <v>1229</v>
      </c>
      <c r="L117" s="6" t="s">
        <v>1229</v>
      </c>
      <c r="M117" s="6" t="s">
        <v>1229</v>
      </c>
      <c r="N117" s="6" t="s">
        <v>1229</v>
      </c>
      <c r="O117" s="6" t="s">
        <v>1229</v>
      </c>
      <c r="P117" s="6" t="s">
        <v>1229</v>
      </c>
      <c r="Q117" s="6" t="s">
        <v>1230</v>
      </c>
      <c r="R117" s="6" t="s">
        <v>1671</v>
      </c>
      <c r="S117" s="5" t="str">
        <f t="shared" si="1"/>
        <v>../PICTURE/ЩК06320601.jpg</v>
      </c>
    </row>
    <row r="118" spans="1:19" x14ac:dyDescent="0.25">
      <c r="A118" s="6" t="s">
        <v>1672</v>
      </c>
      <c r="B118" s="6" t="s">
        <v>1128</v>
      </c>
      <c r="C118" s="5">
        <v>29</v>
      </c>
      <c r="D118" s="6" t="s">
        <v>1673</v>
      </c>
      <c r="E118" s="6" t="s">
        <v>672</v>
      </c>
      <c r="F118" s="6" t="s">
        <v>1580</v>
      </c>
      <c r="G118" s="6" t="s">
        <v>1226</v>
      </c>
      <c r="H118" s="6" t="s">
        <v>9</v>
      </c>
      <c r="I118" s="6" t="s">
        <v>1124</v>
      </c>
      <c r="J118" s="6" t="s">
        <v>1229</v>
      </c>
      <c r="K118" s="6" t="s">
        <v>1229</v>
      </c>
      <c r="L118" s="6" t="s">
        <v>1229</v>
      </c>
      <c r="M118" s="6" t="s">
        <v>1229</v>
      </c>
      <c r="N118" s="6" t="s">
        <v>1229</v>
      </c>
      <c r="O118" s="6" t="s">
        <v>1229</v>
      </c>
      <c r="P118" s="6" t="s">
        <v>1229</v>
      </c>
      <c r="Q118" s="6" t="s">
        <v>1230</v>
      </c>
      <c r="R118" s="6" t="s">
        <v>1674</v>
      </c>
      <c r="S118" s="5" t="str">
        <f t="shared" si="1"/>
        <v>../PICTURE/УХ07233025.jpg</v>
      </c>
    </row>
    <row r="119" spans="1:19" ht="30" x14ac:dyDescent="0.25">
      <c r="A119" s="6" t="s">
        <v>1675</v>
      </c>
      <c r="B119" s="6" t="s">
        <v>1131</v>
      </c>
      <c r="C119" s="5">
        <v>1</v>
      </c>
      <c r="D119" s="6" t="s">
        <v>1676</v>
      </c>
      <c r="E119" s="6" t="s">
        <v>545</v>
      </c>
      <c r="F119" s="6" t="s">
        <v>546</v>
      </c>
      <c r="G119" s="6" t="s">
        <v>1236</v>
      </c>
      <c r="H119" s="6" t="s">
        <v>1253</v>
      </c>
      <c r="I119" s="6" t="s">
        <v>1677</v>
      </c>
      <c r="J119" s="6" t="s">
        <v>1229</v>
      </c>
      <c r="K119" s="6" t="s">
        <v>1229</v>
      </c>
      <c r="L119" s="6" t="s">
        <v>1229</v>
      </c>
      <c r="M119" s="6" t="s">
        <v>1229</v>
      </c>
      <c r="N119" s="6" t="s">
        <v>1229</v>
      </c>
      <c r="O119" s="6" t="s">
        <v>1229</v>
      </c>
      <c r="P119" s="6" t="s">
        <v>1229</v>
      </c>
      <c r="Q119" s="6" t="s">
        <v>1230</v>
      </c>
      <c r="R119" s="6" t="s">
        <v>1678</v>
      </c>
      <c r="S119" s="5" t="str">
        <f t="shared" si="1"/>
        <v>../PICTURE/УХ05250514.jpg</v>
      </c>
    </row>
    <row r="120" spans="1:19" x14ac:dyDescent="0.25">
      <c r="A120" s="6" t="s">
        <v>1679</v>
      </c>
      <c r="B120" s="6" t="s">
        <v>1131</v>
      </c>
      <c r="C120" s="5">
        <v>2</v>
      </c>
      <c r="D120" s="6" t="s">
        <v>1680</v>
      </c>
      <c r="E120" s="6" t="s">
        <v>672</v>
      </c>
      <c r="F120" s="6" t="s">
        <v>1353</v>
      </c>
      <c r="G120" s="6" t="s">
        <v>1226</v>
      </c>
      <c r="H120" s="6" t="s">
        <v>9</v>
      </c>
      <c r="I120" s="6" t="s">
        <v>1130</v>
      </c>
      <c r="J120" s="6" t="s">
        <v>1229</v>
      </c>
      <c r="K120" s="6" t="s">
        <v>1229</v>
      </c>
      <c r="L120" s="6" t="s">
        <v>1229</v>
      </c>
      <c r="M120" s="6" t="s">
        <v>1229</v>
      </c>
      <c r="N120" s="6" t="s">
        <v>1229</v>
      </c>
      <c r="O120" s="6" t="s">
        <v>1229</v>
      </c>
      <c r="P120" s="6" t="s">
        <v>1229</v>
      </c>
      <c r="Q120" s="6" t="s">
        <v>1230</v>
      </c>
      <c r="R120" s="6" t="s">
        <v>1681</v>
      </c>
      <c r="S120" s="5" t="str">
        <f t="shared" si="1"/>
        <v>../PICTURE/УЦ05242728.jpg</v>
      </c>
    </row>
    <row r="121" spans="1:19" x14ac:dyDescent="0.25">
      <c r="A121" s="6" t="s">
        <v>1682</v>
      </c>
      <c r="B121" s="6" t="s">
        <v>1131</v>
      </c>
      <c r="C121" s="5">
        <v>3</v>
      </c>
      <c r="D121" s="6" t="s">
        <v>1683</v>
      </c>
      <c r="E121" s="6" t="s">
        <v>52</v>
      </c>
      <c r="F121" s="6" t="s">
        <v>589</v>
      </c>
      <c r="G121" s="6" t="s">
        <v>1236</v>
      </c>
      <c r="H121" s="6" t="s">
        <v>1227</v>
      </c>
      <c r="I121" s="6" t="s">
        <v>1684</v>
      </c>
      <c r="J121" s="6" t="s">
        <v>1229</v>
      </c>
      <c r="K121" s="6" t="s">
        <v>1229</v>
      </c>
      <c r="L121" s="6" t="s">
        <v>1229</v>
      </c>
      <c r="M121" s="6" t="s">
        <v>1229</v>
      </c>
      <c r="N121" s="6" t="s">
        <v>1229</v>
      </c>
      <c r="O121" s="6" t="s">
        <v>1229</v>
      </c>
      <c r="P121" s="6" t="s">
        <v>1229</v>
      </c>
      <c r="Q121" s="6" t="s">
        <v>1230</v>
      </c>
      <c r="R121" s="6" t="s">
        <v>1685</v>
      </c>
      <c r="S121" s="5" t="str">
        <f t="shared" si="1"/>
        <v>../PICTURE/УП05252608.jpg</v>
      </c>
    </row>
    <row r="122" spans="1:19" x14ac:dyDescent="0.25">
      <c r="A122" s="6" t="s">
        <v>1686</v>
      </c>
      <c r="B122" s="6" t="s">
        <v>1131</v>
      </c>
      <c r="C122" s="5">
        <v>4</v>
      </c>
      <c r="D122" s="6" t="s">
        <v>1687</v>
      </c>
      <c r="E122" s="6" t="s">
        <v>1688</v>
      </c>
      <c r="F122" s="6" t="s">
        <v>1689</v>
      </c>
      <c r="G122" s="6" t="s">
        <v>1226</v>
      </c>
      <c r="H122" s="6" t="s">
        <v>1253</v>
      </c>
      <c r="I122" s="6" t="s">
        <v>1130</v>
      </c>
      <c r="J122" s="6" t="s">
        <v>1229</v>
      </c>
      <c r="K122" s="6" t="s">
        <v>1229</v>
      </c>
      <c r="L122" s="6" t="s">
        <v>1229</v>
      </c>
      <c r="M122" s="6" t="s">
        <v>1229</v>
      </c>
      <c r="N122" s="6" t="s">
        <v>1229</v>
      </c>
      <c r="O122" s="6" t="s">
        <v>1229</v>
      </c>
      <c r="P122" s="6" t="s">
        <v>1229</v>
      </c>
      <c r="Q122" s="6" t="s">
        <v>1230</v>
      </c>
      <c r="R122" s="6" t="s">
        <v>1690</v>
      </c>
      <c r="S122" s="5" t="str">
        <f t="shared" si="1"/>
        <v>../PICTURE/УЦ05320262.jpg</v>
      </c>
    </row>
    <row r="123" spans="1:19" x14ac:dyDescent="0.25">
      <c r="A123" s="6" t="s">
        <v>1691</v>
      </c>
      <c r="B123" s="6" t="s">
        <v>1131</v>
      </c>
      <c r="C123" s="5">
        <v>5</v>
      </c>
      <c r="D123" s="6" t="s">
        <v>1692</v>
      </c>
      <c r="E123" s="6" t="s">
        <v>302</v>
      </c>
      <c r="F123" s="6" t="s">
        <v>303</v>
      </c>
      <c r="G123" s="6" t="s">
        <v>1236</v>
      </c>
      <c r="H123" s="6" t="s">
        <v>44</v>
      </c>
      <c r="I123" s="6" t="s">
        <v>1133</v>
      </c>
      <c r="J123" s="6" t="s">
        <v>1229</v>
      </c>
      <c r="K123" s="6" t="s">
        <v>1229</v>
      </c>
      <c r="L123" s="6" t="s">
        <v>1229</v>
      </c>
      <c r="M123" s="6" t="s">
        <v>1229</v>
      </c>
      <c r="N123" s="6" t="s">
        <v>1229</v>
      </c>
      <c r="O123" s="6" t="s">
        <v>1229</v>
      </c>
      <c r="P123" s="6" t="s">
        <v>1229</v>
      </c>
      <c r="Q123" s="6" t="s">
        <v>1230</v>
      </c>
      <c r="R123" s="6" t="s">
        <v>1693</v>
      </c>
      <c r="S123" s="5" t="str">
        <f t="shared" si="1"/>
        <v>../PICTURE/УЖ04322415.jpg</v>
      </c>
    </row>
    <row r="124" spans="1:19" x14ac:dyDescent="0.25">
      <c r="A124" s="6" t="s">
        <v>1694</v>
      </c>
      <c r="B124" s="6" t="s">
        <v>1131</v>
      </c>
      <c r="C124" s="5">
        <v>6</v>
      </c>
      <c r="D124" s="6" t="s">
        <v>1695</v>
      </c>
      <c r="E124" s="6" t="s">
        <v>1696</v>
      </c>
      <c r="F124" s="6" t="s">
        <v>67</v>
      </c>
      <c r="G124" s="6" t="s">
        <v>1226</v>
      </c>
      <c r="H124" s="6" t="s">
        <v>44</v>
      </c>
      <c r="I124" s="6" t="s">
        <v>1133</v>
      </c>
      <c r="J124" s="6" t="s">
        <v>1229</v>
      </c>
      <c r="K124" s="6" t="s">
        <v>1229</v>
      </c>
      <c r="L124" s="6" t="s">
        <v>1229</v>
      </c>
      <c r="M124" s="6" t="s">
        <v>1229</v>
      </c>
      <c r="N124" s="6" t="s">
        <v>1229</v>
      </c>
      <c r="O124" s="6" t="s">
        <v>1229</v>
      </c>
      <c r="P124" s="6" t="s">
        <v>1229</v>
      </c>
      <c r="Q124" s="6" t="s">
        <v>1230</v>
      </c>
      <c r="R124" s="6" t="s">
        <v>1693</v>
      </c>
      <c r="S124" s="5" t="str">
        <f t="shared" si="1"/>
        <v>../PICTURE/УЖ03312789.jpg</v>
      </c>
    </row>
    <row r="125" spans="1:19" x14ac:dyDescent="0.25">
      <c r="A125" s="6" t="s">
        <v>1697</v>
      </c>
      <c r="B125" s="6" t="s">
        <v>1131</v>
      </c>
      <c r="C125" s="5">
        <v>7</v>
      </c>
      <c r="D125" s="6" t="s">
        <v>1698</v>
      </c>
      <c r="E125" s="6" t="s">
        <v>1699</v>
      </c>
      <c r="F125" s="6" t="s">
        <v>1700</v>
      </c>
      <c r="G125" s="6" t="s">
        <v>1226</v>
      </c>
      <c r="H125" s="6" t="s">
        <v>9</v>
      </c>
      <c r="I125" s="6" t="s">
        <v>1130</v>
      </c>
      <c r="J125" s="6" t="s">
        <v>1229</v>
      </c>
      <c r="K125" s="6" t="s">
        <v>1229</v>
      </c>
      <c r="L125" s="6" t="s">
        <v>1229</v>
      </c>
      <c r="M125" s="6" t="s">
        <v>1229</v>
      </c>
      <c r="N125" s="6" t="s">
        <v>1229</v>
      </c>
      <c r="O125" s="6" t="s">
        <v>1229</v>
      </c>
      <c r="P125" s="6" t="s">
        <v>1229</v>
      </c>
      <c r="Q125" s="6" t="s">
        <v>1230</v>
      </c>
      <c r="R125" s="6" t="s">
        <v>1701</v>
      </c>
      <c r="S125" s="5" t="str">
        <f t="shared" si="1"/>
        <v>../PICTURE/ГМ05282707.jpg</v>
      </c>
    </row>
    <row r="126" spans="1:19" x14ac:dyDescent="0.25">
      <c r="A126" s="6" t="s">
        <v>1702</v>
      </c>
      <c r="B126" s="6" t="s">
        <v>1131</v>
      </c>
      <c r="C126" s="5">
        <v>8</v>
      </c>
      <c r="D126" s="6" t="s">
        <v>1703</v>
      </c>
      <c r="E126" s="6" t="s">
        <v>615</v>
      </c>
      <c r="F126" s="6" t="s">
        <v>1704</v>
      </c>
      <c r="G126" s="6" t="s">
        <v>1226</v>
      </c>
      <c r="H126" s="6" t="s">
        <v>1227</v>
      </c>
      <c r="I126" s="6" t="s">
        <v>1684</v>
      </c>
      <c r="J126" s="6" t="s">
        <v>1229</v>
      </c>
      <c r="K126" s="6" t="s">
        <v>1229</v>
      </c>
      <c r="L126" s="6" t="s">
        <v>1229</v>
      </c>
      <c r="M126" s="6" t="s">
        <v>1229</v>
      </c>
      <c r="N126" s="6" t="s">
        <v>1229</v>
      </c>
      <c r="O126" s="6" t="s">
        <v>1229</v>
      </c>
      <c r="P126" s="6" t="s">
        <v>1229</v>
      </c>
      <c r="Q126" s="6" t="s">
        <v>1230</v>
      </c>
      <c r="R126" s="6" t="s">
        <v>1705</v>
      </c>
      <c r="S126" s="5" t="str">
        <f t="shared" si="1"/>
        <v>../PICTURE/УП05270661.jpg</v>
      </c>
    </row>
    <row r="127" spans="1:19" x14ac:dyDescent="0.25">
      <c r="A127" s="6" t="s">
        <v>1706</v>
      </c>
      <c r="B127" s="6" t="s">
        <v>1131</v>
      </c>
      <c r="C127" s="5">
        <v>9</v>
      </c>
      <c r="D127" s="6" t="s">
        <v>1707</v>
      </c>
      <c r="E127" s="6" t="s">
        <v>85</v>
      </c>
      <c r="F127" s="6" t="s">
        <v>86</v>
      </c>
      <c r="G127" s="6" t="s">
        <v>1226</v>
      </c>
      <c r="H127" s="6" t="s">
        <v>9</v>
      </c>
      <c r="I127" s="6" t="s">
        <v>1133</v>
      </c>
      <c r="J127" s="6" t="s">
        <v>1229</v>
      </c>
      <c r="K127" s="6" t="s">
        <v>1229</v>
      </c>
      <c r="L127" s="6" t="s">
        <v>1229</v>
      </c>
      <c r="M127" s="6" t="s">
        <v>1229</v>
      </c>
      <c r="N127" s="6" t="s">
        <v>1229</v>
      </c>
      <c r="O127" s="6" t="s">
        <v>1229</v>
      </c>
      <c r="P127" s="6" t="s">
        <v>1229</v>
      </c>
      <c r="Q127" s="6" t="s">
        <v>1230</v>
      </c>
      <c r="R127" s="6" t="s">
        <v>1708</v>
      </c>
      <c r="S127" s="5" t="str">
        <f t="shared" si="1"/>
        <v>../PICTURE/УО04241621.jpg</v>
      </c>
    </row>
    <row r="128" spans="1:19" x14ac:dyDescent="0.25">
      <c r="A128" s="6" t="s">
        <v>1709</v>
      </c>
      <c r="B128" s="6" t="s">
        <v>1131</v>
      </c>
      <c r="C128" s="5">
        <v>10</v>
      </c>
      <c r="D128" s="6" t="s">
        <v>1710</v>
      </c>
      <c r="E128" s="6" t="s">
        <v>645</v>
      </c>
      <c r="F128" s="6" t="s">
        <v>1711</v>
      </c>
      <c r="G128" s="6" t="s">
        <v>1226</v>
      </c>
      <c r="H128" s="6" t="s">
        <v>9</v>
      </c>
      <c r="I128" s="6" t="s">
        <v>1133</v>
      </c>
      <c r="J128" s="6" t="s">
        <v>1229</v>
      </c>
      <c r="K128" s="6" t="s">
        <v>1229</v>
      </c>
      <c r="L128" s="6" t="s">
        <v>1229</v>
      </c>
      <c r="M128" s="6" t="s">
        <v>1229</v>
      </c>
      <c r="N128" s="6" t="s">
        <v>1229</v>
      </c>
      <c r="O128" s="6" t="s">
        <v>1229</v>
      </c>
      <c r="P128" s="6" t="s">
        <v>1229</v>
      </c>
      <c r="Q128" s="6" t="s">
        <v>1230</v>
      </c>
      <c r="R128" s="6" t="s">
        <v>1712</v>
      </c>
      <c r="S128" s="5" t="str">
        <f t="shared" si="1"/>
        <v>../PICTURE/УК03271309.jpg</v>
      </c>
    </row>
    <row r="129" spans="1:19" x14ac:dyDescent="0.25">
      <c r="A129" s="6" t="s">
        <v>1713</v>
      </c>
      <c r="B129" s="6" t="s">
        <v>1131</v>
      </c>
      <c r="C129" s="5">
        <v>11</v>
      </c>
      <c r="D129" s="6" t="s">
        <v>1714</v>
      </c>
      <c r="E129" s="6" t="s">
        <v>1715</v>
      </c>
      <c r="F129" s="6" t="s">
        <v>1716</v>
      </c>
      <c r="G129" s="6" t="s">
        <v>1226</v>
      </c>
      <c r="H129" s="6" t="s">
        <v>9</v>
      </c>
      <c r="I129" s="6" t="s">
        <v>1133</v>
      </c>
      <c r="J129" s="6" t="s">
        <v>1229</v>
      </c>
      <c r="K129" s="6" t="s">
        <v>1229</v>
      </c>
      <c r="L129" s="6" t="s">
        <v>1229</v>
      </c>
      <c r="M129" s="6" t="s">
        <v>1229</v>
      </c>
      <c r="N129" s="6" t="s">
        <v>1229</v>
      </c>
      <c r="O129" s="6" t="s">
        <v>1229</v>
      </c>
      <c r="P129" s="6" t="s">
        <v>1229</v>
      </c>
      <c r="Q129" s="6" t="s">
        <v>1230</v>
      </c>
      <c r="R129" s="6" t="s">
        <v>1717</v>
      </c>
      <c r="S129" s="5" t="str">
        <f t="shared" si="1"/>
        <v>../PICTURE/ФД04321103.jpg</v>
      </c>
    </row>
    <row r="130" spans="1:19" x14ac:dyDescent="0.25">
      <c r="A130" s="6" t="s">
        <v>1718</v>
      </c>
      <c r="B130" s="6" t="s">
        <v>1131</v>
      </c>
      <c r="C130" s="5">
        <v>12</v>
      </c>
      <c r="D130" s="6" t="s">
        <v>1719</v>
      </c>
      <c r="E130" s="6" t="s">
        <v>1720</v>
      </c>
      <c r="F130" s="6" t="s">
        <v>1721</v>
      </c>
      <c r="G130" s="6" t="s">
        <v>1226</v>
      </c>
      <c r="H130" s="6" t="s">
        <v>58</v>
      </c>
      <c r="I130" s="6" t="s">
        <v>1133</v>
      </c>
      <c r="J130" s="6" t="s">
        <v>1229</v>
      </c>
      <c r="K130" s="6" t="s">
        <v>1229</v>
      </c>
      <c r="L130" s="6" t="s">
        <v>1229</v>
      </c>
      <c r="M130" s="6" t="s">
        <v>1229</v>
      </c>
      <c r="N130" s="6" t="s">
        <v>1229</v>
      </c>
      <c r="O130" s="6" t="s">
        <v>1229</v>
      </c>
      <c r="P130" s="6" t="s">
        <v>1229</v>
      </c>
      <c r="Q130" s="6" t="s">
        <v>1230</v>
      </c>
      <c r="R130" s="6" t="s">
        <v>1722</v>
      </c>
      <c r="S130" s="5" t="str">
        <f t="shared" si="1"/>
        <v>../PICTURE/УХ04302606.jpg</v>
      </c>
    </row>
    <row r="131" spans="1:19" x14ac:dyDescent="0.25">
      <c r="A131" s="6" t="s">
        <v>1723</v>
      </c>
      <c r="B131" s="6" t="s">
        <v>1131</v>
      </c>
      <c r="C131" s="5">
        <v>13</v>
      </c>
      <c r="D131" s="6" t="s">
        <v>1724</v>
      </c>
      <c r="E131" s="6" t="s">
        <v>124</v>
      </c>
      <c r="F131" s="6" t="s">
        <v>125</v>
      </c>
      <c r="G131" s="6" t="s">
        <v>1226</v>
      </c>
      <c r="H131" s="6" t="s">
        <v>9</v>
      </c>
      <c r="I131" s="6" t="s">
        <v>1133</v>
      </c>
      <c r="J131" s="6" t="s">
        <v>1229</v>
      </c>
      <c r="K131" s="6" t="s">
        <v>1229</v>
      </c>
      <c r="L131" s="6" t="s">
        <v>1229</v>
      </c>
      <c r="M131" s="6" t="s">
        <v>1229</v>
      </c>
      <c r="N131" s="6" t="s">
        <v>1229</v>
      </c>
      <c r="O131" s="6" t="s">
        <v>1229</v>
      </c>
      <c r="P131" s="6" t="s">
        <v>1229</v>
      </c>
      <c r="Q131" s="6" t="s">
        <v>1230</v>
      </c>
      <c r="R131" s="6" t="s">
        <v>1725</v>
      </c>
      <c r="S131" s="5" t="str">
        <f t="shared" si="1"/>
        <v>../PICTURE/УП04230801.jpg</v>
      </c>
    </row>
    <row r="132" spans="1:19" x14ac:dyDescent="0.25">
      <c r="A132" s="6" t="s">
        <v>1726</v>
      </c>
      <c r="B132" s="6" t="s">
        <v>1131</v>
      </c>
      <c r="C132" s="5">
        <v>14</v>
      </c>
      <c r="D132" s="6" t="s">
        <v>1727</v>
      </c>
      <c r="E132" s="6" t="s">
        <v>1728</v>
      </c>
      <c r="F132" s="6" t="s">
        <v>473</v>
      </c>
      <c r="G132" s="6" t="s">
        <v>1226</v>
      </c>
      <c r="H132" s="6" t="s">
        <v>9</v>
      </c>
      <c r="I132" s="6" t="s">
        <v>1133</v>
      </c>
      <c r="J132" s="6" t="s">
        <v>1229</v>
      </c>
      <c r="K132" s="6" t="s">
        <v>1229</v>
      </c>
      <c r="L132" s="6" t="s">
        <v>1229</v>
      </c>
      <c r="M132" s="6" t="s">
        <v>1229</v>
      </c>
      <c r="N132" s="6" t="s">
        <v>1229</v>
      </c>
      <c r="O132" s="6" t="s">
        <v>1229</v>
      </c>
      <c r="P132" s="6" t="s">
        <v>1229</v>
      </c>
      <c r="Q132" s="6" t="s">
        <v>1230</v>
      </c>
      <c r="R132" s="6" t="s">
        <v>1729</v>
      </c>
      <c r="S132" s="5" t="str">
        <f t="shared" ref="S132:S195" si="2">"../PICTURE/"&amp;D132&amp;".jpg"</f>
        <v>../PICTURE/УЦ04301949.jpg</v>
      </c>
    </row>
    <row r="133" spans="1:19" x14ac:dyDescent="0.25">
      <c r="A133" s="6" t="s">
        <v>1730</v>
      </c>
      <c r="B133" s="6" t="s">
        <v>1131</v>
      </c>
      <c r="C133" s="5">
        <v>15</v>
      </c>
      <c r="D133" s="6" t="s">
        <v>1731</v>
      </c>
      <c r="E133" s="6" t="s">
        <v>130</v>
      </c>
      <c r="F133" s="6" t="s">
        <v>131</v>
      </c>
      <c r="G133" s="6" t="s">
        <v>1226</v>
      </c>
      <c r="H133" s="6" t="s">
        <v>9</v>
      </c>
      <c r="I133" s="6" t="s">
        <v>1133</v>
      </c>
      <c r="J133" s="6" t="s">
        <v>1229</v>
      </c>
      <c r="K133" s="6" t="s">
        <v>1229</v>
      </c>
      <c r="L133" s="6" t="s">
        <v>1229</v>
      </c>
      <c r="M133" s="6" t="s">
        <v>1229</v>
      </c>
      <c r="N133" s="6" t="s">
        <v>1229</v>
      </c>
      <c r="O133" s="6" t="s">
        <v>1229</v>
      </c>
      <c r="P133" s="6" t="s">
        <v>1229</v>
      </c>
      <c r="Q133" s="6" t="s">
        <v>1230</v>
      </c>
      <c r="R133" s="6" t="s">
        <v>1732</v>
      </c>
      <c r="S133" s="5" t="str">
        <f t="shared" si="2"/>
        <v>../PICTURE/УО04261045.jpg</v>
      </c>
    </row>
    <row r="134" spans="1:19" x14ac:dyDescent="0.25">
      <c r="A134" s="6" t="s">
        <v>1733</v>
      </c>
      <c r="B134" s="6" t="s">
        <v>1131</v>
      </c>
      <c r="C134" s="5">
        <v>16</v>
      </c>
      <c r="D134" s="6" t="s">
        <v>1734</v>
      </c>
      <c r="E134" s="6" t="s">
        <v>345</v>
      </c>
      <c r="F134" s="6" t="s">
        <v>346</v>
      </c>
      <c r="G134" s="6" t="s">
        <v>1226</v>
      </c>
      <c r="H134" s="6" t="s">
        <v>44</v>
      </c>
      <c r="I134" s="6" t="s">
        <v>1133</v>
      </c>
      <c r="J134" s="6" t="s">
        <v>1229</v>
      </c>
      <c r="K134" s="6" t="s">
        <v>1229</v>
      </c>
      <c r="L134" s="6" t="s">
        <v>1229</v>
      </c>
      <c r="M134" s="6" t="s">
        <v>1229</v>
      </c>
      <c r="N134" s="6" t="s">
        <v>1229</v>
      </c>
      <c r="O134" s="6" t="s">
        <v>1229</v>
      </c>
      <c r="P134" s="6" t="s">
        <v>1229</v>
      </c>
      <c r="Q134" s="6" t="s">
        <v>1230</v>
      </c>
      <c r="R134" s="6" t="s">
        <v>1289</v>
      </c>
      <c r="S134" s="5" t="str">
        <f t="shared" si="2"/>
        <v>../PICTURE/ЩК04270441.jpg</v>
      </c>
    </row>
    <row r="135" spans="1:19" x14ac:dyDescent="0.25">
      <c r="A135" s="6" t="s">
        <v>1735</v>
      </c>
      <c r="B135" s="6" t="s">
        <v>1131</v>
      </c>
      <c r="C135" s="5">
        <v>17</v>
      </c>
      <c r="D135" s="6" t="s">
        <v>1736</v>
      </c>
      <c r="E135" s="6" t="s">
        <v>675</v>
      </c>
      <c r="F135" s="6" t="s">
        <v>143</v>
      </c>
      <c r="G135" s="6" t="s">
        <v>1226</v>
      </c>
      <c r="H135" s="6" t="s">
        <v>1227</v>
      </c>
      <c r="I135" s="6" t="s">
        <v>1684</v>
      </c>
      <c r="J135" s="6" t="s">
        <v>1229</v>
      </c>
      <c r="K135" s="6" t="s">
        <v>1229</v>
      </c>
      <c r="L135" s="6" t="s">
        <v>1229</v>
      </c>
      <c r="M135" s="6" t="s">
        <v>1229</v>
      </c>
      <c r="N135" s="6" t="s">
        <v>1229</v>
      </c>
      <c r="O135" s="6" t="s">
        <v>1229</v>
      </c>
      <c r="P135" s="6" t="s">
        <v>1229</v>
      </c>
      <c r="Q135" s="6" t="s">
        <v>1230</v>
      </c>
      <c r="R135" s="6" t="s">
        <v>1737</v>
      </c>
      <c r="S135" s="5" t="str">
        <f t="shared" si="2"/>
        <v>../PICTURE/УТ05261001.jpg</v>
      </c>
    </row>
    <row r="136" spans="1:19" x14ac:dyDescent="0.25">
      <c r="A136" s="6" t="s">
        <v>1738</v>
      </c>
      <c r="B136" s="6" t="s">
        <v>1131</v>
      </c>
      <c r="C136" s="5">
        <v>18</v>
      </c>
      <c r="D136" s="6" t="s">
        <v>1739</v>
      </c>
      <c r="E136" s="6" t="s">
        <v>1740</v>
      </c>
      <c r="F136" s="6" t="s">
        <v>1741</v>
      </c>
      <c r="G136" s="6" t="s">
        <v>1226</v>
      </c>
      <c r="H136" s="6" t="s">
        <v>9</v>
      </c>
      <c r="I136" s="6" t="s">
        <v>1133</v>
      </c>
      <c r="J136" s="6" t="s">
        <v>1229</v>
      </c>
      <c r="K136" s="6" t="s">
        <v>1229</v>
      </c>
      <c r="L136" s="6" t="s">
        <v>1229</v>
      </c>
      <c r="M136" s="6" t="s">
        <v>1229</v>
      </c>
      <c r="N136" s="6" t="s">
        <v>1229</v>
      </c>
      <c r="O136" s="6" t="s">
        <v>1229</v>
      </c>
      <c r="P136" s="6" t="s">
        <v>1229</v>
      </c>
      <c r="Q136" s="6" t="s">
        <v>1230</v>
      </c>
      <c r="R136" s="6" t="s">
        <v>1742</v>
      </c>
      <c r="S136" s="5" t="str">
        <f t="shared" si="2"/>
        <v>../PICTURE/УП04241962.jpg</v>
      </c>
    </row>
    <row r="137" spans="1:19" x14ac:dyDescent="0.25">
      <c r="A137" s="6" t="s">
        <v>1743</v>
      </c>
      <c r="B137" s="6" t="s">
        <v>1131</v>
      </c>
      <c r="C137" s="5">
        <v>19</v>
      </c>
      <c r="D137" s="6" t="s">
        <v>1744</v>
      </c>
      <c r="E137" s="6" t="s">
        <v>63</v>
      </c>
      <c r="F137" s="6" t="s">
        <v>1745</v>
      </c>
      <c r="G137" s="6" t="s">
        <v>1226</v>
      </c>
      <c r="H137" s="6" t="s">
        <v>9</v>
      </c>
      <c r="I137" s="6" t="s">
        <v>1133</v>
      </c>
      <c r="J137" s="6" t="s">
        <v>1229</v>
      </c>
      <c r="K137" s="6" t="s">
        <v>1229</v>
      </c>
      <c r="L137" s="6" t="s">
        <v>1229</v>
      </c>
      <c r="M137" s="6" t="s">
        <v>1229</v>
      </c>
      <c r="N137" s="6" t="s">
        <v>1229</v>
      </c>
      <c r="O137" s="6" t="s">
        <v>1229</v>
      </c>
      <c r="P137" s="6" t="s">
        <v>1229</v>
      </c>
      <c r="Q137" s="6" t="s">
        <v>1230</v>
      </c>
      <c r="R137" s="6" t="s">
        <v>1746</v>
      </c>
      <c r="S137" s="5" t="str">
        <f t="shared" si="2"/>
        <v>../PICTURE/УО03220688.jpg</v>
      </c>
    </row>
    <row r="138" spans="1:19" x14ac:dyDescent="0.25">
      <c r="A138" s="6" t="s">
        <v>1747</v>
      </c>
      <c r="B138" s="6" t="s">
        <v>1131</v>
      </c>
      <c r="C138" s="5">
        <v>20</v>
      </c>
      <c r="D138" s="6" t="s">
        <v>1748</v>
      </c>
      <c r="E138" s="6" t="s">
        <v>565</v>
      </c>
      <c r="F138" s="6" t="s">
        <v>1749</v>
      </c>
      <c r="G138" s="6" t="s">
        <v>1226</v>
      </c>
      <c r="H138" s="6" t="s">
        <v>1537</v>
      </c>
      <c r="I138" s="6" t="s">
        <v>1750</v>
      </c>
      <c r="J138" s="6" t="s">
        <v>1229</v>
      </c>
      <c r="K138" s="6" t="s">
        <v>1229</v>
      </c>
      <c r="L138" s="6" t="s">
        <v>1229</v>
      </c>
      <c r="M138" s="6" t="s">
        <v>1229</v>
      </c>
      <c r="N138" s="6" t="s">
        <v>1229</v>
      </c>
      <c r="O138" s="6" t="s">
        <v>1229</v>
      </c>
      <c r="P138" s="6" t="s">
        <v>1229</v>
      </c>
      <c r="Q138" s="6" t="s">
        <v>1230</v>
      </c>
      <c r="R138" s="6" t="s">
        <v>1751</v>
      </c>
      <c r="S138" s="5" t="str">
        <f t="shared" si="2"/>
        <v>../PICTURE/УЖ05232502.jpg</v>
      </c>
    </row>
    <row r="139" spans="1:19" x14ac:dyDescent="0.25">
      <c r="A139" s="6" t="s">
        <v>1752</v>
      </c>
      <c r="B139" s="6" t="s">
        <v>1131</v>
      </c>
      <c r="C139" s="5">
        <v>21</v>
      </c>
      <c r="D139" s="6" t="s">
        <v>1753</v>
      </c>
      <c r="E139" s="6" t="s">
        <v>1307</v>
      </c>
      <c r="F139" s="6" t="s">
        <v>1754</v>
      </c>
      <c r="G139" s="6" t="s">
        <v>1226</v>
      </c>
      <c r="H139" s="6" t="s">
        <v>1253</v>
      </c>
      <c r="I139" s="6" t="s">
        <v>1130</v>
      </c>
      <c r="J139" s="6" t="s">
        <v>1229</v>
      </c>
      <c r="K139" s="6" t="s">
        <v>1229</v>
      </c>
      <c r="L139" s="6" t="s">
        <v>1229</v>
      </c>
      <c r="M139" s="6" t="s">
        <v>1229</v>
      </c>
      <c r="N139" s="6" t="s">
        <v>1229</v>
      </c>
      <c r="O139" s="6" t="s">
        <v>1229</v>
      </c>
      <c r="P139" s="6" t="s">
        <v>1229</v>
      </c>
      <c r="Q139" s="6" t="s">
        <v>1230</v>
      </c>
      <c r="R139" s="6" t="s">
        <v>1755</v>
      </c>
      <c r="S139" s="5" t="str">
        <f t="shared" si="2"/>
        <v>../PICTURE/УМ05281401.jpg</v>
      </c>
    </row>
    <row r="140" spans="1:19" x14ac:dyDescent="0.25">
      <c r="A140" s="6" t="s">
        <v>1756</v>
      </c>
      <c r="B140" s="6" t="s">
        <v>1131</v>
      </c>
      <c r="C140" s="5">
        <v>22</v>
      </c>
      <c r="D140" s="6" t="s">
        <v>1757</v>
      </c>
      <c r="E140" s="6" t="s">
        <v>1758</v>
      </c>
      <c r="F140" s="6" t="s">
        <v>509</v>
      </c>
      <c r="G140" s="6" t="s">
        <v>1236</v>
      </c>
      <c r="H140" s="6" t="s">
        <v>9</v>
      </c>
      <c r="I140" s="6" t="s">
        <v>1130</v>
      </c>
      <c r="J140" s="6" t="s">
        <v>1229</v>
      </c>
      <c r="K140" s="6" t="s">
        <v>1229</v>
      </c>
      <c r="L140" s="6" t="s">
        <v>1229</v>
      </c>
      <c r="M140" s="6" t="s">
        <v>1229</v>
      </c>
      <c r="N140" s="6" t="s">
        <v>1229</v>
      </c>
      <c r="O140" s="6" t="s">
        <v>1229</v>
      </c>
      <c r="P140" s="6" t="s">
        <v>1229</v>
      </c>
      <c r="Q140" s="6" t="s">
        <v>1230</v>
      </c>
      <c r="R140" s="6" t="s">
        <v>1759</v>
      </c>
      <c r="S140" s="5" t="str">
        <f t="shared" si="2"/>
        <v>../PICTURE/УО05230410.jpg</v>
      </c>
    </row>
    <row r="141" spans="1:19" x14ac:dyDescent="0.25">
      <c r="A141" s="6" t="s">
        <v>1760</v>
      </c>
      <c r="B141" s="6" t="s">
        <v>1131</v>
      </c>
      <c r="C141" s="5">
        <v>23</v>
      </c>
      <c r="D141" s="6" t="s">
        <v>1761</v>
      </c>
      <c r="E141" s="6" t="s">
        <v>1762</v>
      </c>
      <c r="F141" s="6" t="s">
        <v>1763</v>
      </c>
      <c r="G141" s="6" t="s">
        <v>1226</v>
      </c>
      <c r="H141" s="6" t="s">
        <v>9</v>
      </c>
      <c r="I141" s="6" t="s">
        <v>1130</v>
      </c>
      <c r="J141" s="6" t="s">
        <v>1229</v>
      </c>
      <c r="K141" s="6" t="s">
        <v>1229</v>
      </c>
      <c r="L141" s="6" t="s">
        <v>1229</v>
      </c>
      <c r="M141" s="6" t="s">
        <v>1229</v>
      </c>
      <c r="N141" s="6" t="s">
        <v>1229</v>
      </c>
      <c r="O141" s="6" t="s">
        <v>1229</v>
      </c>
      <c r="P141" s="6" t="s">
        <v>1229</v>
      </c>
      <c r="Q141" s="6" t="s">
        <v>1230</v>
      </c>
      <c r="R141" s="6" t="s">
        <v>1764</v>
      </c>
      <c r="S141" s="5" t="str">
        <f t="shared" si="2"/>
        <v>../PICTURE/УК05242329.jpg</v>
      </c>
    </row>
    <row r="142" spans="1:19" x14ac:dyDescent="0.25">
      <c r="A142" s="6" t="s">
        <v>1765</v>
      </c>
      <c r="B142" s="6" t="s">
        <v>1131</v>
      </c>
      <c r="C142" s="5">
        <v>24</v>
      </c>
      <c r="D142" s="6" t="s">
        <v>1766</v>
      </c>
      <c r="E142" s="6" t="s">
        <v>1767</v>
      </c>
      <c r="F142" s="6" t="s">
        <v>1768</v>
      </c>
      <c r="G142" s="6" t="s">
        <v>1236</v>
      </c>
      <c r="H142" s="6" t="s">
        <v>1253</v>
      </c>
      <c r="I142" s="6" t="s">
        <v>1130</v>
      </c>
      <c r="J142" s="6" t="s">
        <v>1229</v>
      </c>
      <c r="K142" s="6" t="s">
        <v>1229</v>
      </c>
      <c r="L142" s="6" t="s">
        <v>1229</v>
      </c>
      <c r="M142" s="6" t="s">
        <v>1229</v>
      </c>
      <c r="N142" s="6" t="s">
        <v>1229</v>
      </c>
      <c r="O142" s="6" t="s">
        <v>1229</v>
      </c>
      <c r="P142" s="6" t="s">
        <v>1229</v>
      </c>
      <c r="Q142" s="6" t="s">
        <v>1230</v>
      </c>
      <c r="R142" s="6" t="s">
        <v>1769</v>
      </c>
      <c r="S142" s="5" t="str">
        <f t="shared" si="2"/>
        <v>../PICTURE/УП05290271.jpg</v>
      </c>
    </row>
    <row r="143" spans="1:19" x14ac:dyDescent="0.25">
      <c r="A143" s="6" t="s">
        <v>1770</v>
      </c>
      <c r="B143" s="6" t="s">
        <v>1131</v>
      </c>
      <c r="C143" s="5">
        <v>25</v>
      </c>
      <c r="D143" s="6" t="s">
        <v>1771</v>
      </c>
      <c r="E143" s="6" t="s">
        <v>342</v>
      </c>
      <c r="F143" s="6" t="s">
        <v>265</v>
      </c>
      <c r="G143" s="6" t="s">
        <v>1226</v>
      </c>
      <c r="H143" s="6" t="s">
        <v>1253</v>
      </c>
      <c r="I143" s="6" t="s">
        <v>1130</v>
      </c>
      <c r="J143" s="6" t="s">
        <v>1229</v>
      </c>
      <c r="K143" s="6" t="s">
        <v>1229</v>
      </c>
      <c r="L143" s="6" t="s">
        <v>1229</v>
      </c>
      <c r="M143" s="6" t="s">
        <v>1229</v>
      </c>
      <c r="N143" s="6" t="s">
        <v>1229</v>
      </c>
      <c r="O143" s="6" t="s">
        <v>1229</v>
      </c>
      <c r="P143" s="6" t="s">
        <v>1229</v>
      </c>
      <c r="Q143" s="6" t="s">
        <v>1230</v>
      </c>
      <c r="R143" s="6" t="s">
        <v>1772</v>
      </c>
      <c r="S143" s="5" t="str">
        <f t="shared" si="2"/>
        <v>../PICTURE/ТА05221306.jpg</v>
      </c>
    </row>
    <row r="144" spans="1:19" x14ac:dyDescent="0.25">
      <c r="A144" s="6" t="s">
        <v>1773</v>
      </c>
      <c r="B144" s="6" t="s">
        <v>1131</v>
      </c>
      <c r="C144" s="5">
        <v>26</v>
      </c>
      <c r="D144" s="6" t="s">
        <v>1774</v>
      </c>
      <c r="E144" s="6" t="s">
        <v>1775</v>
      </c>
      <c r="F144" s="6" t="s">
        <v>91</v>
      </c>
      <c r="G144" s="6" t="s">
        <v>1226</v>
      </c>
      <c r="H144" s="6" t="s">
        <v>9</v>
      </c>
      <c r="I144" s="6" t="s">
        <v>1130</v>
      </c>
      <c r="J144" s="6" t="s">
        <v>1229</v>
      </c>
      <c r="K144" s="6" t="s">
        <v>1229</v>
      </c>
      <c r="L144" s="6" t="s">
        <v>1229</v>
      </c>
      <c r="M144" s="6" t="s">
        <v>1229</v>
      </c>
      <c r="N144" s="6" t="s">
        <v>1229</v>
      </c>
      <c r="O144" s="6" t="s">
        <v>1229</v>
      </c>
      <c r="P144" s="6" t="s">
        <v>1229</v>
      </c>
      <c r="Q144" s="6" t="s">
        <v>1230</v>
      </c>
      <c r="R144" s="6" t="s">
        <v>1776</v>
      </c>
      <c r="S144" s="5" t="str">
        <f t="shared" si="2"/>
        <v>../PICTURE/УЦ05251163.jpg</v>
      </c>
    </row>
    <row r="145" spans="1:19" x14ac:dyDescent="0.25">
      <c r="A145" s="6" t="s">
        <v>1777</v>
      </c>
      <c r="B145" s="6" t="s">
        <v>1134</v>
      </c>
      <c r="C145" s="5">
        <v>1</v>
      </c>
      <c r="D145" s="6" t="s">
        <v>1778</v>
      </c>
      <c r="E145" s="6" t="s">
        <v>1779</v>
      </c>
      <c r="F145" s="6" t="s">
        <v>1780</v>
      </c>
      <c r="G145" s="6" t="s">
        <v>1226</v>
      </c>
      <c r="H145" s="6" t="s">
        <v>44</v>
      </c>
      <c r="I145" s="6" t="s">
        <v>1136</v>
      </c>
      <c r="J145" s="6" t="s">
        <v>1229</v>
      </c>
      <c r="K145" s="6" t="s">
        <v>1229</v>
      </c>
      <c r="L145" s="6" t="s">
        <v>1229</v>
      </c>
      <c r="M145" s="6" t="s">
        <v>1229</v>
      </c>
      <c r="N145" s="6" t="s">
        <v>1229</v>
      </c>
      <c r="O145" s="6" t="s">
        <v>1229</v>
      </c>
      <c r="P145" s="6" t="s">
        <v>1229</v>
      </c>
      <c r="Q145" s="6" t="s">
        <v>1230</v>
      </c>
      <c r="R145" s="6" t="s">
        <v>1693</v>
      </c>
      <c r="S145" s="5" t="str">
        <f t="shared" si="2"/>
        <v>../PICTURE/УЖ02321401.jpg</v>
      </c>
    </row>
    <row r="146" spans="1:19" x14ac:dyDescent="0.25">
      <c r="A146" s="6" t="s">
        <v>1781</v>
      </c>
      <c r="B146" s="6" t="s">
        <v>1134</v>
      </c>
      <c r="C146" s="5">
        <v>2</v>
      </c>
      <c r="D146" s="6" t="s">
        <v>1782</v>
      </c>
      <c r="E146" s="6" t="s">
        <v>36</v>
      </c>
      <c r="F146" s="6" t="s">
        <v>31</v>
      </c>
      <c r="G146" s="6" t="s">
        <v>1226</v>
      </c>
      <c r="H146" s="6" t="s">
        <v>1227</v>
      </c>
      <c r="I146" s="6" t="s">
        <v>1783</v>
      </c>
      <c r="J146" s="6" t="s">
        <v>1229</v>
      </c>
      <c r="K146" s="6" t="s">
        <v>1229</v>
      </c>
      <c r="L146" s="6" t="s">
        <v>1229</v>
      </c>
      <c r="M146" s="6" t="s">
        <v>1229</v>
      </c>
      <c r="N146" s="6" t="s">
        <v>1229</v>
      </c>
      <c r="O146" s="6" t="s">
        <v>1229</v>
      </c>
      <c r="P146" s="6" t="s">
        <v>1229</v>
      </c>
      <c r="Q146" s="6" t="s">
        <v>1230</v>
      </c>
      <c r="R146" s="6" t="s">
        <v>1784</v>
      </c>
      <c r="S146" s="5" t="str">
        <f t="shared" si="2"/>
        <v>../PICTURE/УК05220305.jpg</v>
      </c>
    </row>
    <row r="147" spans="1:19" x14ac:dyDescent="0.25">
      <c r="A147" s="6" t="s">
        <v>1785</v>
      </c>
      <c r="B147" s="6" t="s">
        <v>1134</v>
      </c>
      <c r="C147" s="5">
        <v>3</v>
      </c>
      <c r="D147" s="6" t="s">
        <v>1786</v>
      </c>
      <c r="E147" s="6" t="s">
        <v>214</v>
      </c>
      <c r="F147" s="6" t="s">
        <v>46</v>
      </c>
      <c r="G147" s="6" t="s">
        <v>1226</v>
      </c>
      <c r="H147" s="6" t="s">
        <v>1253</v>
      </c>
      <c r="I147" s="6" t="s">
        <v>1787</v>
      </c>
      <c r="J147" s="6" t="s">
        <v>1229</v>
      </c>
      <c r="K147" s="6" t="s">
        <v>1229</v>
      </c>
      <c r="L147" s="6" t="s">
        <v>1229</v>
      </c>
      <c r="M147" s="6" t="s">
        <v>1229</v>
      </c>
      <c r="N147" s="6" t="s">
        <v>1229</v>
      </c>
      <c r="O147" s="6" t="s">
        <v>1229</v>
      </c>
      <c r="P147" s="6" t="s">
        <v>1229</v>
      </c>
      <c r="Q147" s="6" t="s">
        <v>1230</v>
      </c>
      <c r="R147" s="6" t="s">
        <v>1788</v>
      </c>
      <c r="S147" s="5" t="str">
        <f t="shared" si="2"/>
        <v>../PICTURE/УЦ04272401.jpg</v>
      </c>
    </row>
    <row r="148" spans="1:19" x14ac:dyDescent="0.25">
      <c r="A148" s="6" t="s">
        <v>1789</v>
      </c>
      <c r="B148" s="6" t="s">
        <v>1134</v>
      </c>
      <c r="C148" s="5">
        <v>4</v>
      </c>
      <c r="D148" s="6" t="s">
        <v>1790</v>
      </c>
      <c r="E148" s="6" t="s">
        <v>69</v>
      </c>
      <c r="F148" s="6" t="s">
        <v>70</v>
      </c>
      <c r="G148" s="6" t="s">
        <v>1226</v>
      </c>
      <c r="H148" s="6" t="s">
        <v>44</v>
      </c>
      <c r="I148" s="6" t="s">
        <v>1136</v>
      </c>
      <c r="J148" s="6" t="s">
        <v>1229</v>
      </c>
      <c r="K148" s="6" t="s">
        <v>1229</v>
      </c>
      <c r="L148" s="6" t="s">
        <v>1229</v>
      </c>
      <c r="M148" s="6" t="s">
        <v>1229</v>
      </c>
      <c r="N148" s="6" t="s">
        <v>1229</v>
      </c>
      <c r="O148" s="6" t="s">
        <v>1229</v>
      </c>
      <c r="P148" s="6" t="s">
        <v>1229</v>
      </c>
      <c r="Q148" s="6" t="s">
        <v>1230</v>
      </c>
      <c r="R148" s="6" t="s">
        <v>1693</v>
      </c>
      <c r="S148" s="5" t="str">
        <f t="shared" si="2"/>
        <v>../PICTURE/УЖ03311420.jpg</v>
      </c>
    </row>
    <row r="149" spans="1:19" x14ac:dyDescent="0.25">
      <c r="A149" s="6" t="s">
        <v>1791</v>
      </c>
      <c r="B149" s="6" t="s">
        <v>1134</v>
      </c>
      <c r="C149" s="5">
        <v>5</v>
      </c>
      <c r="D149" s="6" t="s">
        <v>1792</v>
      </c>
      <c r="E149" s="6" t="s">
        <v>943</v>
      </c>
      <c r="F149" s="6" t="s">
        <v>1793</v>
      </c>
      <c r="G149" s="6" t="s">
        <v>1226</v>
      </c>
      <c r="H149" s="6" t="s">
        <v>44</v>
      </c>
      <c r="I149" s="6" t="s">
        <v>1136</v>
      </c>
      <c r="J149" s="6" t="s">
        <v>1229</v>
      </c>
      <c r="K149" s="6" t="s">
        <v>1229</v>
      </c>
      <c r="L149" s="6" t="s">
        <v>1229</v>
      </c>
      <c r="M149" s="6" t="s">
        <v>1229</v>
      </c>
      <c r="N149" s="6" t="s">
        <v>1229</v>
      </c>
      <c r="O149" s="6" t="s">
        <v>1229</v>
      </c>
      <c r="P149" s="6" t="s">
        <v>1229</v>
      </c>
      <c r="Q149" s="6" t="s">
        <v>1230</v>
      </c>
      <c r="R149" s="6" t="s">
        <v>1693</v>
      </c>
      <c r="S149" s="5" t="str">
        <f t="shared" si="2"/>
        <v>../PICTURE/УЖ03270721.jpg</v>
      </c>
    </row>
    <row r="150" spans="1:19" x14ac:dyDescent="0.25">
      <c r="A150" s="6" t="s">
        <v>1794</v>
      </c>
      <c r="B150" s="6" t="s">
        <v>1134</v>
      </c>
      <c r="C150" s="5">
        <v>6</v>
      </c>
      <c r="D150" s="6" t="s">
        <v>1795</v>
      </c>
      <c r="E150" s="6" t="s">
        <v>1796</v>
      </c>
      <c r="F150" s="6" t="s">
        <v>1797</v>
      </c>
      <c r="G150" s="6" t="s">
        <v>1226</v>
      </c>
      <c r="H150" s="6" t="s">
        <v>9</v>
      </c>
      <c r="I150" s="6" t="s">
        <v>1136</v>
      </c>
      <c r="J150" s="6" t="s">
        <v>1229</v>
      </c>
      <c r="K150" s="6" t="s">
        <v>1229</v>
      </c>
      <c r="L150" s="6" t="s">
        <v>1229</v>
      </c>
      <c r="M150" s="6" t="s">
        <v>1229</v>
      </c>
      <c r="N150" s="6" t="s">
        <v>1229</v>
      </c>
      <c r="O150" s="6" t="s">
        <v>1229</v>
      </c>
      <c r="P150" s="6" t="s">
        <v>1229</v>
      </c>
      <c r="Q150" s="6" t="s">
        <v>1230</v>
      </c>
      <c r="R150" s="6" t="s">
        <v>1798</v>
      </c>
      <c r="S150" s="5" t="str">
        <f t="shared" si="2"/>
        <v>../PICTURE/ФА02220502.jpg</v>
      </c>
    </row>
    <row r="151" spans="1:19" x14ac:dyDescent="0.25">
      <c r="A151" s="6" t="s">
        <v>1799</v>
      </c>
      <c r="B151" s="6" t="s">
        <v>1134</v>
      </c>
      <c r="C151" s="5">
        <v>7</v>
      </c>
      <c r="D151" s="6" t="s">
        <v>1800</v>
      </c>
      <c r="E151" s="6" t="s">
        <v>1801</v>
      </c>
      <c r="F151" s="6" t="s">
        <v>1802</v>
      </c>
      <c r="G151" s="6" t="s">
        <v>1236</v>
      </c>
      <c r="H151" s="6" t="s">
        <v>9</v>
      </c>
      <c r="I151" s="6" t="s">
        <v>1136</v>
      </c>
      <c r="J151" s="6" t="s">
        <v>1229</v>
      </c>
      <c r="K151" s="6" t="s">
        <v>1229</v>
      </c>
      <c r="L151" s="6" t="s">
        <v>1229</v>
      </c>
      <c r="M151" s="6" t="s">
        <v>1229</v>
      </c>
      <c r="N151" s="6" t="s">
        <v>1229</v>
      </c>
      <c r="O151" s="6" t="s">
        <v>1229</v>
      </c>
      <c r="P151" s="6" t="s">
        <v>1229</v>
      </c>
      <c r="Q151" s="6" t="s">
        <v>1230</v>
      </c>
      <c r="R151" s="6" t="s">
        <v>1803</v>
      </c>
      <c r="S151" s="5" t="str">
        <f t="shared" si="2"/>
        <v>../PICTURE/УК03242574.jpg</v>
      </c>
    </row>
    <row r="152" spans="1:19" x14ac:dyDescent="0.25">
      <c r="A152" s="6" t="s">
        <v>1804</v>
      </c>
      <c r="B152" s="6" t="s">
        <v>1134</v>
      </c>
      <c r="C152" s="5">
        <v>8</v>
      </c>
      <c r="D152" s="6" t="s">
        <v>1805</v>
      </c>
      <c r="E152" s="6" t="s">
        <v>1806</v>
      </c>
      <c r="F152" s="6" t="s">
        <v>1807</v>
      </c>
      <c r="G152" s="6" t="s">
        <v>1226</v>
      </c>
      <c r="H152" s="6" t="s">
        <v>9</v>
      </c>
      <c r="I152" s="6" t="s">
        <v>1133</v>
      </c>
      <c r="J152" s="6" t="s">
        <v>1229</v>
      </c>
      <c r="K152" s="6" t="s">
        <v>1229</v>
      </c>
      <c r="L152" s="6" t="s">
        <v>1229</v>
      </c>
      <c r="M152" s="6" t="s">
        <v>1229</v>
      </c>
      <c r="N152" s="6" t="s">
        <v>1229</v>
      </c>
      <c r="O152" s="6" t="s">
        <v>1229</v>
      </c>
      <c r="P152" s="6" t="s">
        <v>1229</v>
      </c>
      <c r="Q152" s="6" t="s">
        <v>1230</v>
      </c>
      <c r="R152" s="6" t="s">
        <v>1808</v>
      </c>
      <c r="S152" s="5" t="str">
        <f t="shared" si="2"/>
        <v>../PICTURE/УО04242208.jpg</v>
      </c>
    </row>
    <row r="153" spans="1:19" x14ac:dyDescent="0.25">
      <c r="A153" s="6" t="s">
        <v>1809</v>
      </c>
      <c r="B153" s="6" t="s">
        <v>1134</v>
      </c>
      <c r="C153" s="5">
        <v>9</v>
      </c>
      <c r="D153" s="6" t="s">
        <v>1810</v>
      </c>
      <c r="E153" s="6" t="s">
        <v>153</v>
      </c>
      <c r="F153" s="6" t="s">
        <v>154</v>
      </c>
      <c r="G153" s="6" t="s">
        <v>1226</v>
      </c>
      <c r="H153" s="6" t="s">
        <v>9</v>
      </c>
      <c r="I153" s="6" t="s">
        <v>1133</v>
      </c>
      <c r="J153" s="6" t="s">
        <v>1229</v>
      </c>
      <c r="K153" s="6" t="s">
        <v>1229</v>
      </c>
      <c r="L153" s="6" t="s">
        <v>1229</v>
      </c>
      <c r="M153" s="6" t="s">
        <v>1229</v>
      </c>
      <c r="N153" s="6" t="s">
        <v>1229</v>
      </c>
      <c r="O153" s="6" t="s">
        <v>1229</v>
      </c>
      <c r="P153" s="6" t="s">
        <v>1229</v>
      </c>
      <c r="Q153" s="6" t="s">
        <v>1230</v>
      </c>
      <c r="R153" s="6" t="s">
        <v>1811</v>
      </c>
      <c r="S153" s="5" t="str">
        <f t="shared" si="2"/>
        <v>../PICTURE/УО04321201.jpg</v>
      </c>
    </row>
    <row r="154" spans="1:19" x14ac:dyDescent="0.25">
      <c r="A154" s="6" t="s">
        <v>1812</v>
      </c>
      <c r="B154" s="6" t="s">
        <v>1134</v>
      </c>
      <c r="C154" s="5">
        <v>10</v>
      </c>
      <c r="D154" s="6" t="s">
        <v>1813</v>
      </c>
      <c r="E154" s="6" t="s">
        <v>358</v>
      </c>
      <c r="F154" s="6" t="s">
        <v>359</v>
      </c>
      <c r="G154" s="6" t="s">
        <v>1226</v>
      </c>
      <c r="H154" s="6" t="s">
        <v>44</v>
      </c>
      <c r="I154" s="6" t="s">
        <v>1133</v>
      </c>
      <c r="J154" s="6" t="s">
        <v>1229</v>
      </c>
      <c r="K154" s="6" t="s">
        <v>1229</v>
      </c>
      <c r="L154" s="6" t="s">
        <v>1229</v>
      </c>
      <c r="M154" s="6" t="s">
        <v>1229</v>
      </c>
      <c r="N154" s="6" t="s">
        <v>1229</v>
      </c>
      <c r="O154" s="6" t="s">
        <v>1229</v>
      </c>
      <c r="P154" s="6" t="s">
        <v>1229</v>
      </c>
      <c r="Q154" s="6" t="s">
        <v>1230</v>
      </c>
      <c r="R154" s="6" t="s">
        <v>1693</v>
      </c>
      <c r="S154" s="5" t="str">
        <f t="shared" si="2"/>
        <v>../PICTURE/УК04240168.jpg</v>
      </c>
    </row>
    <row r="155" spans="1:19" x14ac:dyDescent="0.25">
      <c r="A155" s="6" t="s">
        <v>1814</v>
      </c>
      <c r="B155" s="6" t="s">
        <v>1134</v>
      </c>
      <c r="C155" s="5">
        <v>11</v>
      </c>
      <c r="D155" s="6" t="s">
        <v>1815</v>
      </c>
      <c r="E155" s="6" t="s">
        <v>1816</v>
      </c>
      <c r="F155" s="6" t="s">
        <v>1817</v>
      </c>
      <c r="G155" s="6" t="s">
        <v>1226</v>
      </c>
      <c r="H155" s="6" t="s">
        <v>9</v>
      </c>
      <c r="I155" s="6" t="s">
        <v>1133</v>
      </c>
      <c r="J155" s="6" t="s">
        <v>1229</v>
      </c>
      <c r="K155" s="6" t="s">
        <v>1229</v>
      </c>
      <c r="L155" s="6" t="s">
        <v>1229</v>
      </c>
      <c r="M155" s="6" t="s">
        <v>1229</v>
      </c>
      <c r="N155" s="6" t="s">
        <v>1229</v>
      </c>
      <c r="O155" s="6" t="s">
        <v>1229</v>
      </c>
      <c r="P155" s="6" t="s">
        <v>1229</v>
      </c>
      <c r="Q155" s="6" t="s">
        <v>1230</v>
      </c>
      <c r="R155" s="6" t="s">
        <v>1818</v>
      </c>
      <c r="S155" s="5" t="str">
        <f t="shared" si="2"/>
        <v>../PICTURE/УЖ04241626.jpg</v>
      </c>
    </row>
    <row r="156" spans="1:19" x14ac:dyDescent="0.25">
      <c r="A156" s="6" t="s">
        <v>1819</v>
      </c>
      <c r="B156" s="6" t="s">
        <v>1134</v>
      </c>
      <c r="C156" s="5">
        <v>12</v>
      </c>
      <c r="D156" s="6" t="s">
        <v>1820</v>
      </c>
      <c r="E156" s="6" t="s">
        <v>118</v>
      </c>
      <c r="F156" s="6" t="s">
        <v>509</v>
      </c>
      <c r="G156" s="6" t="s">
        <v>1226</v>
      </c>
      <c r="H156" s="6" t="s">
        <v>44</v>
      </c>
      <c r="I156" s="6" t="s">
        <v>1133</v>
      </c>
      <c r="J156" s="6" t="s">
        <v>1229</v>
      </c>
      <c r="K156" s="6" t="s">
        <v>1229</v>
      </c>
      <c r="L156" s="6" t="s">
        <v>1229</v>
      </c>
      <c r="M156" s="6" t="s">
        <v>1229</v>
      </c>
      <c r="N156" s="6" t="s">
        <v>1229</v>
      </c>
      <c r="O156" s="6" t="s">
        <v>1229</v>
      </c>
      <c r="P156" s="6" t="s">
        <v>1229</v>
      </c>
      <c r="Q156" s="6" t="s">
        <v>1230</v>
      </c>
      <c r="R156" s="6" t="s">
        <v>1693</v>
      </c>
      <c r="S156" s="5" t="str">
        <f t="shared" si="2"/>
        <v>../PICTURE/УЖ04282309.jpg</v>
      </c>
    </row>
    <row r="157" spans="1:19" x14ac:dyDescent="0.25">
      <c r="A157" s="6" t="s">
        <v>1821</v>
      </c>
      <c r="B157" s="6" t="s">
        <v>1134</v>
      </c>
      <c r="C157" s="5">
        <v>13</v>
      </c>
      <c r="D157" s="6" t="s">
        <v>1822</v>
      </c>
      <c r="E157" s="6" t="s">
        <v>1823</v>
      </c>
      <c r="F157" s="6" t="s">
        <v>187</v>
      </c>
      <c r="G157" s="6" t="s">
        <v>1226</v>
      </c>
      <c r="H157" s="6" t="s">
        <v>9</v>
      </c>
      <c r="I157" s="6" t="s">
        <v>1133</v>
      </c>
      <c r="J157" s="6" t="s">
        <v>1229</v>
      </c>
      <c r="K157" s="6" t="s">
        <v>1229</v>
      </c>
      <c r="L157" s="6" t="s">
        <v>1229</v>
      </c>
      <c r="M157" s="6" t="s">
        <v>1229</v>
      </c>
      <c r="N157" s="6" t="s">
        <v>1229</v>
      </c>
      <c r="O157" s="6" t="s">
        <v>1229</v>
      </c>
      <c r="P157" s="6" t="s">
        <v>1229</v>
      </c>
      <c r="Q157" s="6" t="s">
        <v>1230</v>
      </c>
      <c r="R157" s="6" t="s">
        <v>1824</v>
      </c>
      <c r="S157" s="5" t="str">
        <f t="shared" si="2"/>
        <v>../PICTURE/ УЛ04321041.jpg</v>
      </c>
    </row>
    <row r="158" spans="1:19" x14ac:dyDescent="0.25">
      <c r="A158" s="6" t="s">
        <v>1825</v>
      </c>
      <c r="B158" s="6" t="s">
        <v>1134</v>
      </c>
      <c r="C158" s="5">
        <v>14</v>
      </c>
      <c r="D158" s="6" t="s">
        <v>1826</v>
      </c>
      <c r="E158" s="6" t="s">
        <v>1457</v>
      </c>
      <c r="F158" s="6" t="s">
        <v>187</v>
      </c>
      <c r="G158" s="6" t="s">
        <v>1226</v>
      </c>
      <c r="H158" s="6" t="s">
        <v>9</v>
      </c>
      <c r="I158" s="6" t="s">
        <v>1133</v>
      </c>
      <c r="J158" s="6" t="s">
        <v>1229</v>
      </c>
      <c r="K158" s="6" t="s">
        <v>1229</v>
      </c>
      <c r="L158" s="6" t="s">
        <v>1229</v>
      </c>
      <c r="M158" s="6" t="s">
        <v>1229</v>
      </c>
      <c r="N158" s="6" t="s">
        <v>1229</v>
      </c>
      <c r="O158" s="6" t="s">
        <v>1229</v>
      </c>
      <c r="P158" s="6" t="s">
        <v>1229</v>
      </c>
      <c r="Q158" s="6" t="s">
        <v>1230</v>
      </c>
      <c r="R158" s="6" t="s">
        <v>1824</v>
      </c>
      <c r="S158" s="5" t="str">
        <f t="shared" si="2"/>
        <v>../PICTURE/УЛ04321041.jpg</v>
      </c>
    </row>
    <row r="159" spans="1:19" x14ac:dyDescent="0.25">
      <c r="A159" s="6" t="s">
        <v>1827</v>
      </c>
      <c r="B159" s="6" t="s">
        <v>1134</v>
      </c>
      <c r="C159" s="5">
        <v>15</v>
      </c>
      <c r="D159" s="6" t="s">
        <v>1828</v>
      </c>
      <c r="E159" s="6" t="s">
        <v>1829</v>
      </c>
      <c r="F159" s="6" t="s">
        <v>1830</v>
      </c>
      <c r="G159" s="6" t="s">
        <v>1226</v>
      </c>
      <c r="H159" s="6" t="s">
        <v>9</v>
      </c>
      <c r="I159" s="6" t="s">
        <v>1133</v>
      </c>
      <c r="J159" s="6" t="s">
        <v>1229</v>
      </c>
      <c r="K159" s="6" t="s">
        <v>1229</v>
      </c>
      <c r="L159" s="6" t="s">
        <v>1229</v>
      </c>
      <c r="M159" s="6" t="s">
        <v>1229</v>
      </c>
      <c r="N159" s="6" t="s">
        <v>1229</v>
      </c>
      <c r="O159" s="6" t="s">
        <v>1229</v>
      </c>
      <c r="P159" s="6" t="s">
        <v>1229</v>
      </c>
      <c r="Q159" s="6" t="s">
        <v>1230</v>
      </c>
      <c r="R159" s="6" t="s">
        <v>1831</v>
      </c>
      <c r="S159" s="5" t="str">
        <f t="shared" si="2"/>
        <v>../PICTURE/ЖЮ04211668.jpg</v>
      </c>
    </row>
    <row r="160" spans="1:19" x14ac:dyDescent="0.25">
      <c r="A160" s="6" t="s">
        <v>1832</v>
      </c>
      <c r="B160" s="6" t="s">
        <v>1134</v>
      </c>
      <c r="C160" s="5">
        <v>16</v>
      </c>
      <c r="D160" s="6" t="s">
        <v>1833</v>
      </c>
      <c r="E160" s="6" t="s">
        <v>1834</v>
      </c>
      <c r="F160" s="6" t="s">
        <v>215</v>
      </c>
      <c r="G160" s="6" t="s">
        <v>1226</v>
      </c>
      <c r="H160" s="6" t="s">
        <v>9</v>
      </c>
      <c r="I160" s="6" t="s">
        <v>1133</v>
      </c>
      <c r="J160" s="6" t="s">
        <v>1229</v>
      </c>
      <c r="K160" s="6" t="s">
        <v>1229</v>
      </c>
      <c r="L160" s="6" t="s">
        <v>1229</v>
      </c>
      <c r="M160" s="6" t="s">
        <v>1229</v>
      </c>
      <c r="N160" s="6" t="s">
        <v>1229</v>
      </c>
      <c r="O160" s="6" t="s">
        <v>1229</v>
      </c>
      <c r="P160" s="6" t="s">
        <v>1229</v>
      </c>
      <c r="Q160" s="6" t="s">
        <v>1230</v>
      </c>
      <c r="R160" s="6" t="s">
        <v>1835</v>
      </c>
      <c r="S160" s="5" t="str">
        <f t="shared" si="2"/>
        <v>../PICTURE/МФ04270109.jpg</v>
      </c>
    </row>
    <row r="161" spans="1:19" x14ac:dyDescent="0.25">
      <c r="A161" s="6" t="s">
        <v>1836</v>
      </c>
      <c r="B161" s="6" t="s">
        <v>1134</v>
      </c>
      <c r="C161" s="5">
        <v>17</v>
      </c>
      <c r="D161" s="6" t="s">
        <v>1837</v>
      </c>
      <c r="E161" s="6" t="s">
        <v>1838</v>
      </c>
      <c r="F161" s="6" t="s">
        <v>218</v>
      </c>
      <c r="G161" s="6" t="s">
        <v>1226</v>
      </c>
      <c r="H161" s="6" t="s">
        <v>9</v>
      </c>
      <c r="I161" s="6" t="s">
        <v>1133</v>
      </c>
      <c r="J161" s="6" t="s">
        <v>1229</v>
      </c>
      <c r="K161" s="6" t="s">
        <v>1229</v>
      </c>
      <c r="L161" s="6" t="s">
        <v>1229</v>
      </c>
      <c r="M161" s="6" t="s">
        <v>1229</v>
      </c>
      <c r="N161" s="6" t="s">
        <v>1229</v>
      </c>
      <c r="O161" s="6" t="s">
        <v>1229</v>
      </c>
      <c r="P161" s="6" t="s">
        <v>1229</v>
      </c>
      <c r="Q161" s="6" t="s">
        <v>1230</v>
      </c>
      <c r="R161" s="6" t="s">
        <v>1839</v>
      </c>
      <c r="S161" s="5" t="str">
        <f t="shared" si="2"/>
        <v>../PICTURE/УХ04230109.jpg</v>
      </c>
    </row>
    <row r="162" spans="1:19" x14ac:dyDescent="0.25">
      <c r="A162" s="6" t="s">
        <v>1840</v>
      </c>
      <c r="B162" s="6" t="s">
        <v>1134</v>
      </c>
      <c r="C162" s="5">
        <v>18</v>
      </c>
      <c r="D162" s="6" t="s">
        <v>1841</v>
      </c>
      <c r="E162" s="6" t="s">
        <v>230</v>
      </c>
      <c r="F162" s="6" t="s">
        <v>228</v>
      </c>
      <c r="G162" s="6" t="s">
        <v>1226</v>
      </c>
      <c r="H162" s="6" t="s">
        <v>9</v>
      </c>
      <c r="I162" s="6" t="s">
        <v>1133</v>
      </c>
      <c r="J162" s="6" t="s">
        <v>1229</v>
      </c>
      <c r="K162" s="6" t="s">
        <v>1229</v>
      </c>
      <c r="L162" s="6" t="s">
        <v>1229</v>
      </c>
      <c r="M162" s="6" t="s">
        <v>1229</v>
      </c>
      <c r="N162" s="6" t="s">
        <v>1229</v>
      </c>
      <c r="O162" s="6" t="s">
        <v>1229</v>
      </c>
      <c r="P162" s="6" t="s">
        <v>1229</v>
      </c>
      <c r="Q162" s="6" t="s">
        <v>1230</v>
      </c>
      <c r="R162" s="6" t="s">
        <v>1842</v>
      </c>
      <c r="S162" s="5" t="str">
        <f t="shared" si="2"/>
        <v>../PICTURE/УЦ04311160.jpg</v>
      </c>
    </row>
    <row r="163" spans="1:19" x14ac:dyDescent="0.25">
      <c r="A163" s="6" t="s">
        <v>1843</v>
      </c>
      <c r="B163" s="6" t="s">
        <v>1134</v>
      </c>
      <c r="C163" s="5">
        <v>19</v>
      </c>
      <c r="D163" s="6" t="s">
        <v>1844</v>
      </c>
      <c r="E163" s="6" t="s">
        <v>1845</v>
      </c>
      <c r="F163" s="6" t="s">
        <v>1441</v>
      </c>
      <c r="G163" s="6" t="s">
        <v>1226</v>
      </c>
      <c r="H163" s="6" t="s">
        <v>58</v>
      </c>
      <c r="I163" s="6" t="s">
        <v>1133</v>
      </c>
      <c r="J163" s="6" t="s">
        <v>1229</v>
      </c>
      <c r="K163" s="6" t="s">
        <v>1229</v>
      </c>
      <c r="L163" s="6" t="s">
        <v>1229</v>
      </c>
      <c r="M163" s="6" t="s">
        <v>1229</v>
      </c>
      <c r="N163" s="6" t="s">
        <v>1229</v>
      </c>
      <c r="O163" s="6" t="s">
        <v>1229</v>
      </c>
      <c r="P163" s="6" t="s">
        <v>1229</v>
      </c>
      <c r="Q163" s="6" t="s">
        <v>1230</v>
      </c>
      <c r="R163" s="6" t="s">
        <v>1846</v>
      </c>
      <c r="S163" s="5" t="str">
        <f t="shared" si="2"/>
        <v>../PICTURE/УХ03310301.jpg</v>
      </c>
    </row>
    <row r="164" spans="1:19" x14ac:dyDescent="0.25">
      <c r="A164" s="6" t="s">
        <v>1847</v>
      </c>
      <c r="B164" s="6" t="s">
        <v>1134</v>
      </c>
      <c r="C164" s="5">
        <v>20</v>
      </c>
      <c r="D164" s="6" t="s">
        <v>1848</v>
      </c>
      <c r="E164" s="6" t="s">
        <v>239</v>
      </c>
      <c r="F164" s="6" t="s">
        <v>240</v>
      </c>
      <c r="G164" s="6" t="s">
        <v>1226</v>
      </c>
      <c r="H164" s="6" t="s">
        <v>9</v>
      </c>
      <c r="I164" s="6" t="s">
        <v>1133</v>
      </c>
      <c r="J164" s="6" t="s">
        <v>1229</v>
      </c>
      <c r="K164" s="6" t="s">
        <v>1229</v>
      </c>
      <c r="L164" s="6" t="s">
        <v>1229</v>
      </c>
      <c r="M164" s="6" t="s">
        <v>1229</v>
      </c>
      <c r="N164" s="6" t="s">
        <v>1229</v>
      </c>
      <c r="O164" s="6" t="s">
        <v>1229</v>
      </c>
      <c r="P164" s="6" t="s">
        <v>1229</v>
      </c>
      <c r="Q164" s="6" t="s">
        <v>1230</v>
      </c>
      <c r="R164" s="6" t="s">
        <v>1849</v>
      </c>
      <c r="S164" s="5" t="str">
        <f t="shared" si="2"/>
        <v>../PICTURE/УП05261722.jpg</v>
      </c>
    </row>
    <row r="165" spans="1:19" x14ac:dyDescent="0.25">
      <c r="A165" s="6" t="s">
        <v>1850</v>
      </c>
      <c r="B165" s="6" t="s">
        <v>1134</v>
      </c>
      <c r="C165" s="5">
        <v>21</v>
      </c>
      <c r="D165" s="6" t="s">
        <v>1851</v>
      </c>
      <c r="E165" s="6" t="s">
        <v>1852</v>
      </c>
      <c r="F165" s="6" t="s">
        <v>256</v>
      </c>
      <c r="G165" s="6" t="s">
        <v>1226</v>
      </c>
      <c r="H165" s="6" t="s">
        <v>58</v>
      </c>
      <c r="I165" s="6" t="s">
        <v>1133</v>
      </c>
      <c r="J165" s="6" t="s">
        <v>1229</v>
      </c>
      <c r="K165" s="6" t="s">
        <v>1229</v>
      </c>
      <c r="L165" s="6" t="s">
        <v>1229</v>
      </c>
      <c r="M165" s="6" t="s">
        <v>1229</v>
      </c>
      <c r="N165" s="6" t="s">
        <v>1229</v>
      </c>
      <c r="O165" s="6" t="s">
        <v>1229</v>
      </c>
      <c r="P165" s="6" t="s">
        <v>1229</v>
      </c>
      <c r="Q165" s="6" t="s">
        <v>1230</v>
      </c>
      <c r="R165" s="6" t="s">
        <v>1853</v>
      </c>
      <c r="S165" s="5" t="str">
        <f t="shared" si="2"/>
        <v>../PICTURE/УП04320327.jpg</v>
      </c>
    </row>
    <row r="166" spans="1:19" x14ac:dyDescent="0.25">
      <c r="A166" s="6" t="s">
        <v>1854</v>
      </c>
      <c r="B166" s="6" t="s">
        <v>1134</v>
      </c>
      <c r="C166" s="5">
        <v>22</v>
      </c>
      <c r="D166" s="6" t="s">
        <v>1855</v>
      </c>
      <c r="E166" s="6" t="s">
        <v>274</v>
      </c>
      <c r="F166" s="6" t="s">
        <v>1856</v>
      </c>
      <c r="G166" s="6" t="s">
        <v>1226</v>
      </c>
      <c r="H166" s="6" t="s">
        <v>1227</v>
      </c>
      <c r="I166" s="6" t="s">
        <v>1783</v>
      </c>
      <c r="J166" s="6" t="s">
        <v>1229</v>
      </c>
      <c r="K166" s="6" t="s">
        <v>1229</v>
      </c>
      <c r="L166" s="6" t="s">
        <v>1229</v>
      </c>
      <c r="M166" s="6" t="s">
        <v>1229</v>
      </c>
      <c r="N166" s="6" t="s">
        <v>1229</v>
      </c>
      <c r="O166" s="6" t="s">
        <v>1229</v>
      </c>
      <c r="P166" s="6" t="s">
        <v>1229</v>
      </c>
      <c r="Q166" s="6" t="s">
        <v>1230</v>
      </c>
      <c r="R166" s="6" t="s">
        <v>1857</v>
      </c>
      <c r="S166" s="5" t="str">
        <f t="shared" si="2"/>
        <v>../PICTURE/УП04221523.jpg</v>
      </c>
    </row>
    <row r="167" spans="1:19" x14ac:dyDescent="0.25">
      <c r="A167" s="6" t="s">
        <v>1858</v>
      </c>
      <c r="B167" s="6" t="s">
        <v>1134</v>
      </c>
      <c r="C167" s="5">
        <v>23</v>
      </c>
      <c r="D167" s="6" t="s">
        <v>1859</v>
      </c>
      <c r="E167" s="6" t="s">
        <v>1860</v>
      </c>
      <c r="F167" s="6" t="s">
        <v>1861</v>
      </c>
      <c r="G167" s="6" t="s">
        <v>1226</v>
      </c>
      <c r="H167" s="6" t="s">
        <v>1253</v>
      </c>
      <c r="I167" s="6" t="s">
        <v>1862</v>
      </c>
      <c r="J167" s="6" t="s">
        <v>1229</v>
      </c>
      <c r="K167" s="6" t="s">
        <v>1229</v>
      </c>
      <c r="L167" s="6" t="s">
        <v>1229</v>
      </c>
      <c r="M167" s="6" t="s">
        <v>1229</v>
      </c>
      <c r="N167" s="6" t="s">
        <v>1229</v>
      </c>
      <c r="O167" s="6" t="s">
        <v>1229</v>
      </c>
      <c r="P167" s="6" t="s">
        <v>1229</v>
      </c>
      <c r="Q167" s="6" t="s">
        <v>1230</v>
      </c>
      <c r="R167" s="6" t="s">
        <v>1863</v>
      </c>
      <c r="S167" s="5" t="str">
        <f t="shared" si="2"/>
        <v>../PICTURE/УП04290902.jpg</v>
      </c>
    </row>
    <row r="168" spans="1:19" x14ac:dyDescent="0.25">
      <c r="A168" s="6" t="s">
        <v>1864</v>
      </c>
      <c r="B168" s="6" t="s">
        <v>1134</v>
      </c>
      <c r="C168" s="5">
        <v>24</v>
      </c>
      <c r="D168" s="6" t="s">
        <v>1865</v>
      </c>
      <c r="E168" s="6" t="s">
        <v>282</v>
      </c>
      <c r="F168" s="6" t="s">
        <v>283</v>
      </c>
      <c r="G168" s="6" t="s">
        <v>1226</v>
      </c>
      <c r="H168" s="6" t="s">
        <v>9</v>
      </c>
      <c r="I168" s="6" t="s">
        <v>1133</v>
      </c>
      <c r="J168" s="6" t="s">
        <v>1229</v>
      </c>
      <c r="K168" s="6" t="s">
        <v>1229</v>
      </c>
      <c r="L168" s="6" t="s">
        <v>1229</v>
      </c>
      <c r="M168" s="6" t="s">
        <v>1229</v>
      </c>
      <c r="N168" s="6" t="s">
        <v>1229</v>
      </c>
      <c r="O168" s="6" t="s">
        <v>1229</v>
      </c>
      <c r="P168" s="6" t="s">
        <v>1229</v>
      </c>
      <c r="Q168" s="6" t="s">
        <v>1230</v>
      </c>
      <c r="R168" s="6" t="s">
        <v>1866</v>
      </c>
      <c r="S168" s="5" t="str">
        <f t="shared" si="2"/>
        <v>../PICTURE/УХ04301329.jpg</v>
      </c>
    </row>
    <row r="169" spans="1:19" x14ac:dyDescent="0.25">
      <c r="A169" s="6" t="s">
        <v>1867</v>
      </c>
      <c r="B169" s="6" t="s">
        <v>1134</v>
      </c>
      <c r="C169" s="5">
        <v>25</v>
      </c>
      <c r="D169" s="6" t="s">
        <v>1868</v>
      </c>
      <c r="E169" s="6" t="s">
        <v>1869</v>
      </c>
      <c r="F169" s="6" t="s">
        <v>1870</v>
      </c>
      <c r="G169" s="6" t="s">
        <v>1236</v>
      </c>
      <c r="H169" s="6" t="s">
        <v>9</v>
      </c>
      <c r="I169" s="6" t="s">
        <v>1133</v>
      </c>
      <c r="J169" s="6" t="s">
        <v>1229</v>
      </c>
      <c r="K169" s="6" t="s">
        <v>1229</v>
      </c>
      <c r="L169" s="6" t="s">
        <v>1229</v>
      </c>
      <c r="M169" s="6" t="s">
        <v>1229</v>
      </c>
      <c r="N169" s="6" t="s">
        <v>1229</v>
      </c>
      <c r="O169" s="6" t="s">
        <v>1229</v>
      </c>
      <c r="P169" s="6" t="s">
        <v>1229</v>
      </c>
      <c r="Q169" s="6" t="s">
        <v>1230</v>
      </c>
      <c r="R169" s="6" t="s">
        <v>1871</v>
      </c>
      <c r="S169" s="5" t="str">
        <f t="shared" si="2"/>
        <v>../PICTURE/УК03323032.jpg</v>
      </c>
    </row>
    <row r="170" spans="1:19" x14ac:dyDescent="0.25">
      <c r="A170" s="6" t="s">
        <v>1872</v>
      </c>
      <c r="B170" s="6" t="s">
        <v>1137</v>
      </c>
      <c r="C170" s="5">
        <v>1</v>
      </c>
      <c r="D170" s="6" t="s">
        <v>1873</v>
      </c>
      <c r="E170" s="6" t="s">
        <v>334</v>
      </c>
      <c r="F170" s="6" t="s">
        <v>335</v>
      </c>
      <c r="G170" s="6" t="s">
        <v>1226</v>
      </c>
      <c r="H170" s="6" t="s">
        <v>44</v>
      </c>
      <c r="I170" s="6" t="s">
        <v>1136</v>
      </c>
      <c r="J170" s="6" t="s">
        <v>1229</v>
      </c>
      <c r="K170" s="6" t="s">
        <v>1229</v>
      </c>
      <c r="L170" s="6" t="s">
        <v>1229</v>
      </c>
      <c r="M170" s="6" t="s">
        <v>1229</v>
      </c>
      <c r="N170" s="6" t="s">
        <v>1229</v>
      </c>
      <c r="O170" s="6" t="s">
        <v>1229</v>
      </c>
      <c r="P170" s="6" t="s">
        <v>1229</v>
      </c>
      <c r="Q170" s="6" t="s">
        <v>1230</v>
      </c>
      <c r="R170" s="6" t="s">
        <v>1693</v>
      </c>
      <c r="S170" s="5" t="str">
        <f t="shared" si="2"/>
        <v>../PICTURE/УЖ02281407.jpg</v>
      </c>
    </row>
    <row r="171" spans="1:19" x14ac:dyDescent="0.25">
      <c r="A171" s="6" t="s">
        <v>1874</v>
      </c>
      <c r="B171" s="6" t="s">
        <v>1137</v>
      </c>
      <c r="C171" s="5">
        <v>2</v>
      </c>
      <c r="D171" s="6" t="s">
        <v>1875</v>
      </c>
      <c r="E171" s="6" t="s">
        <v>345</v>
      </c>
      <c r="F171" s="6" t="s">
        <v>101</v>
      </c>
      <c r="G171" s="6" t="s">
        <v>1226</v>
      </c>
      <c r="H171" s="6" t="s">
        <v>1253</v>
      </c>
      <c r="I171" s="6" t="s">
        <v>1136</v>
      </c>
      <c r="J171" s="6" t="s">
        <v>1229</v>
      </c>
      <c r="K171" s="6" t="s">
        <v>1229</v>
      </c>
      <c r="L171" s="6" t="s">
        <v>1229</v>
      </c>
      <c r="M171" s="6" t="s">
        <v>1229</v>
      </c>
      <c r="N171" s="6" t="s">
        <v>1229</v>
      </c>
      <c r="O171" s="6" t="s">
        <v>1229</v>
      </c>
      <c r="P171" s="6" t="s">
        <v>1229</v>
      </c>
      <c r="Q171" s="6" t="s">
        <v>1230</v>
      </c>
      <c r="R171" s="6" t="s">
        <v>1876</v>
      </c>
      <c r="S171" s="5" t="str">
        <f t="shared" si="2"/>
        <v>../PICTURE/УП02271188.jpg</v>
      </c>
    </row>
    <row r="172" spans="1:19" x14ac:dyDescent="0.25">
      <c r="A172" s="6" t="s">
        <v>1877</v>
      </c>
      <c r="B172" s="6" t="s">
        <v>1137</v>
      </c>
      <c r="C172" s="5">
        <v>3</v>
      </c>
      <c r="D172" s="6" t="s">
        <v>1878</v>
      </c>
      <c r="E172" s="6" t="s">
        <v>1879</v>
      </c>
      <c r="F172" s="6" t="s">
        <v>1880</v>
      </c>
      <c r="G172" s="6" t="s">
        <v>1226</v>
      </c>
      <c r="H172" s="6" t="s">
        <v>1253</v>
      </c>
      <c r="I172" s="6" t="s">
        <v>1136</v>
      </c>
      <c r="J172" s="6" t="s">
        <v>1229</v>
      </c>
      <c r="K172" s="6" t="s">
        <v>1229</v>
      </c>
      <c r="L172" s="6" t="s">
        <v>1229</v>
      </c>
      <c r="M172" s="6" t="s">
        <v>1229</v>
      </c>
      <c r="N172" s="6" t="s">
        <v>1229</v>
      </c>
      <c r="O172" s="6" t="s">
        <v>1229</v>
      </c>
      <c r="P172" s="6" t="s">
        <v>1229</v>
      </c>
      <c r="Q172" s="6" t="s">
        <v>1230</v>
      </c>
      <c r="R172" s="6" t="s">
        <v>1881</v>
      </c>
      <c r="S172" s="5" t="str">
        <f t="shared" si="2"/>
        <v>../PICTURE/ДБ03241100.jpg</v>
      </c>
    </row>
    <row r="173" spans="1:19" x14ac:dyDescent="0.25">
      <c r="A173" s="6" t="s">
        <v>1882</v>
      </c>
      <c r="B173" s="6" t="s">
        <v>1137</v>
      </c>
      <c r="C173" s="5">
        <v>4</v>
      </c>
      <c r="D173" s="6" t="s">
        <v>1883</v>
      </c>
      <c r="E173" s="6" t="s">
        <v>114</v>
      </c>
      <c r="F173" s="6" t="s">
        <v>115</v>
      </c>
      <c r="G173" s="6" t="s">
        <v>1226</v>
      </c>
      <c r="H173" s="6" t="s">
        <v>9</v>
      </c>
      <c r="I173" s="6" t="s">
        <v>1136</v>
      </c>
      <c r="J173" s="6" t="s">
        <v>1229</v>
      </c>
      <c r="K173" s="6" t="s">
        <v>1229</v>
      </c>
      <c r="L173" s="6" t="s">
        <v>1229</v>
      </c>
      <c r="M173" s="6" t="s">
        <v>1229</v>
      </c>
      <c r="N173" s="6" t="s">
        <v>1229</v>
      </c>
      <c r="O173" s="6" t="s">
        <v>1229</v>
      </c>
      <c r="P173" s="6" t="s">
        <v>1229</v>
      </c>
      <c r="Q173" s="6" t="s">
        <v>1230</v>
      </c>
      <c r="R173" s="6" t="s">
        <v>1884</v>
      </c>
      <c r="S173" s="5" t="str">
        <f t="shared" si="2"/>
        <v>../PICTURE/УП 02302545.jpg</v>
      </c>
    </row>
    <row r="174" spans="1:19" x14ac:dyDescent="0.25">
      <c r="A174" s="6" t="s">
        <v>1885</v>
      </c>
      <c r="B174" s="6" t="s">
        <v>1137</v>
      </c>
      <c r="C174" s="5">
        <v>5</v>
      </c>
      <c r="D174" s="6" t="s">
        <v>1886</v>
      </c>
      <c r="E174" s="6" t="s">
        <v>111</v>
      </c>
      <c r="F174" s="6" t="s">
        <v>1887</v>
      </c>
      <c r="G174" s="6" t="s">
        <v>1236</v>
      </c>
      <c r="H174" s="6" t="s">
        <v>9</v>
      </c>
      <c r="I174" s="6" t="s">
        <v>1136</v>
      </c>
      <c r="J174" s="6" t="s">
        <v>1229</v>
      </c>
      <c r="K174" s="6" t="s">
        <v>1229</v>
      </c>
      <c r="L174" s="6" t="s">
        <v>1229</v>
      </c>
      <c r="M174" s="6" t="s">
        <v>1229</v>
      </c>
      <c r="N174" s="6" t="s">
        <v>1229</v>
      </c>
      <c r="O174" s="6" t="s">
        <v>1229</v>
      </c>
      <c r="P174" s="6" t="s">
        <v>1229</v>
      </c>
      <c r="Q174" s="6" t="s">
        <v>1230</v>
      </c>
      <c r="R174" s="6" t="s">
        <v>1888</v>
      </c>
      <c r="S174" s="5" t="str">
        <f t="shared" si="2"/>
        <v>../PICTURE/УХ03230697.jpg</v>
      </c>
    </row>
    <row r="175" spans="1:19" x14ac:dyDescent="0.25">
      <c r="A175" s="6" t="s">
        <v>1889</v>
      </c>
      <c r="B175" s="6" t="s">
        <v>1137</v>
      </c>
      <c r="C175" s="5">
        <v>6</v>
      </c>
      <c r="D175" s="6" t="s">
        <v>1890</v>
      </c>
      <c r="E175" s="6" t="s">
        <v>117</v>
      </c>
      <c r="F175" s="6" t="s">
        <v>118</v>
      </c>
      <c r="G175" s="6" t="s">
        <v>1226</v>
      </c>
      <c r="H175" s="6" t="s">
        <v>9</v>
      </c>
      <c r="I175" s="6" t="s">
        <v>1136</v>
      </c>
      <c r="J175" s="6" t="s">
        <v>1229</v>
      </c>
      <c r="K175" s="6" t="s">
        <v>1229</v>
      </c>
      <c r="L175" s="6" t="s">
        <v>1229</v>
      </c>
      <c r="M175" s="6" t="s">
        <v>1229</v>
      </c>
      <c r="N175" s="6" t="s">
        <v>1229</v>
      </c>
      <c r="O175" s="6" t="s">
        <v>1229</v>
      </c>
      <c r="P175" s="6" t="s">
        <v>1229</v>
      </c>
      <c r="Q175" s="6" t="s">
        <v>1230</v>
      </c>
      <c r="R175" s="6" t="s">
        <v>1891</v>
      </c>
      <c r="S175" s="5" t="str">
        <f t="shared" si="2"/>
        <v>../PICTURE/УЦ02322421.jpg</v>
      </c>
    </row>
    <row r="176" spans="1:19" x14ac:dyDescent="0.25">
      <c r="A176" s="6" t="s">
        <v>1892</v>
      </c>
      <c r="B176" s="6" t="s">
        <v>1137</v>
      </c>
      <c r="C176" s="5">
        <v>7</v>
      </c>
      <c r="D176" s="6" t="s">
        <v>1893</v>
      </c>
      <c r="E176" s="6" t="s">
        <v>136</v>
      </c>
      <c r="F176" s="6" t="s">
        <v>137</v>
      </c>
      <c r="G176" s="6" t="s">
        <v>1226</v>
      </c>
      <c r="H176" s="6" t="s">
        <v>9</v>
      </c>
      <c r="I176" s="6" t="s">
        <v>1136</v>
      </c>
      <c r="J176" s="6" t="s">
        <v>1229</v>
      </c>
      <c r="K176" s="6" t="s">
        <v>1229</v>
      </c>
      <c r="L176" s="6" t="s">
        <v>1229</v>
      </c>
      <c r="M176" s="6" t="s">
        <v>1229</v>
      </c>
      <c r="N176" s="6" t="s">
        <v>1229</v>
      </c>
      <c r="O176" s="6" t="s">
        <v>1229</v>
      </c>
      <c r="P176" s="6" t="s">
        <v>1229</v>
      </c>
      <c r="Q176" s="6" t="s">
        <v>1230</v>
      </c>
      <c r="R176" s="6" t="s">
        <v>1894</v>
      </c>
      <c r="S176" s="5" t="str">
        <f t="shared" si="2"/>
        <v>../PICTURE/УК03321720.jpg</v>
      </c>
    </row>
    <row r="177" spans="1:19" x14ac:dyDescent="0.25">
      <c r="A177" s="6" t="s">
        <v>1895</v>
      </c>
      <c r="B177" s="6" t="s">
        <v>1137</v>
      </c>
      <c r="C177" s="5">
        <v>8</v>
      </c>
      <c r="D177" s="6" t="s">
        <v>1896</v>
      </c>
      <c r="E177" s="6" t="s">
        <v>142</v>
      </c>
      <c r="F177" s="6" t="s">
        <v>143</v>
      </c>
      <c r="G177" s="6" t="s">
        <v>1226</v>
      </c>
      <c r="H177" s="6" t="s">
        <v>44</v>
      </c>
      <c r="I177" s="6" t="s">
        <v>1136</v>
      </c>
      <c r="J177" s="6" t="s">
        <v>1229</v>
      </c>
      <c r="K177" s="6" t="s">
        <v>1229</v>
      </c>
      <c r="L177" s="6" t="s">
        <v>1229</v>
      </c>
      <c r="M177" s="6" t="s">
        <v>1229</v>
      </c>
      <c r="N177" s="6" t="s">
        <v>1229</v>
      </c>
      <c r="O177" s="6" t="s">
        <v>1229</v>
      </c>
      <c r="P177" s="6" t="s">
        <v>1229</v>
      </c>
      <c r="Q177" s="6" t="s">
        <v>1230</v>
      </c>
      <c r="R177" s="6" t="s">
        <v>1693</v>
      </c>
      <c r="S177" s="5" t="str">
        <f t="shared" si="2"/>
        <v>../PICTURE/УХ02302907.jpg</v>
      </c>
    </row>
    <row r="178" spans="1:19" x14ac:dyDescent="0.25">
      <c r="A178" s="6" t="s">
        <v>1897</v>
      </c>
      <c r="B178" s="6" t="s">
        <v>1137</v>
      </c>
      <c r="C178" s="5">
        <v>9</v>
      </c>
      <c r="D178" s="6" t="s">
        <v>1898</v>
      </c>
      <c r="E178" s="6" t="s">
        <v>136</v>
      </c>
      <c r="F178" s="6" t="s">
        <v>143</v>
      </c>
      <c r="G178" s="6" t="s">
        <v>1226</v>
      </c>
      <c r="H178" s="6" t="s">
        <v>9</v>
      </c>
      <c r="I178" s="6" t="s">
        <v>1136</v>
      </c>
      <c r="J178" s="6" t="s">
        <v>1229</v>
      </c>
      <c r="K178" s="6" t="s">
        <v>1229</v>
      </c>
      <c r="L178" s="6" t="s">
        <v>1229</v>
      </c>
      <c r="M178" s="6" t="s">
        <v>1229</v>
      </c>
      <c r="N178" s="6" t="s">
        <v>1229</v>
      </c>
      <c r="O178" s="6" t="s">
        <v>1229</v>
      </c>
      <c r="P178" s="6" t="s">
        <v>1229</v>
      </c>
      <c r="Q178" s="6" t="s">
        <v>1230</v>
      </c>
      <c r="R178" s="6" t="s">
        <v>1899</v>
      </c>
      <c r="S178" s="5" t="str">
        <f t="shared" si="2"/>
        <v>../PICTURE/УЦ03261820.jpg</v>
      </c>
    </row>
    <row r="179" spans="1:19" x14ac:dyDescent="0.25">
      <c r="A179" s="6" t="s">
        <v>1900</v>
      </c>
      <c r="B179" s="6" t="s">
        <v>1137</v>
      </c>
      <c r="C179" s="5">
        <v>10</v>
      </c>
      <c r="D179" s="6" t="s">
        <v>1901</v>
      </c>
      <c r="E179" s="6" t="s">
        <v>1612</v>
      </c>
      <c r="F179" s="6" t="s">
        <v>1902</v>
      </c>
      <c r="G179" s="6" t="s">
        <v>1226</v>
      </c>
      <c r="H179" s="6" t="s">
        <v>1253</v>
      </c>
      <c r="I179" s="6" t="s">
        <v>1136</v>
      </c>
      <c r="J179" s="6" t="s">
        <v>1229</v>
      </c>
      <c r="K179" s="6" t="s">
        <v>1229</v>
      </c>
      <c r="L179" s="6" t="s">
        <v>1229</v>
      </c>
      <c r="M179" s="6" t="s">
        <v>1229</v>
      </c>
      <c r="N179" s="6" t="s">
        <v>1229</v>
      </c>
      <c r="O179" s="6" t="s">
        <v>1229</v>
      </c>
      <c r="P179" s="6" t="s">
        <v>1229</v>
      </c>
      <c r="Q179" s="6" t="s">
        <v>1230</v>
      </c>
      <c r="R179" s="6" t="s">
        <v>1903</v>
      </c>
      <c r="S179" s="5" t="str">
        <f t="shared" si="2"/>
        <v>../PICTURE/УХ03241229.jpg</v>
      </c>
    </row>
    <row r="180" spans="1:19" x14ac:dyDescent="0.25">
      <c r="A180" s="6" t="s">
        <v>1904</v>
      </c>
      <c r="B180" s="6" t="s">
        <v>1137</v>
      </c>
      <c r="C180" s="5">
        <v>11</v>
      </c>
      <c r="D180" s="6" t="s">
        <v>1905</v>
      </c>
      <c r="E180" s="6" t="s">
        <v>1906</v>
      </c>
      <c r="F180" s="6" t="s">
        <v>157</v>
      </c>
      <c r="G180" s="6" t="s">
        <v>1226</v>
      </c>
      <c r="H180" s="6" t="s">
        <v>9</v>
      </c>
      <c r="I180" s="6" t="s">
        <v>1136</v>
      </c>
      <c r="J180" s="6" t="s">
        <v>1229</v>
      </c>
      <c r="K180" s="6" t="s">
        <v>1229</v>
      </c>
      <c r="L180" s="6" t="s">
        <v>1229</v>
      </c>
      <c r="M180" s="6" t="s">
        <v>1229</v>
      </c>
      <c r="N180" s="6" t="s">
        <v>1229</v>
      </c>
      <c r="O180" s="6" t="s">
        <v>1229</v>
      </c>
      <c r="P180" s="6" t="s">
        <v>1229</v>
      </c>
      <c r="Q180" s="6" t="s">
        <v>1230</v>
      </c>
      <c r="R180" s="6" t="s">
        <v>1907</v>
      </c>
      <c r="S180" s="5" t="str">
        <f t="shared" si="2"/>
        <v>../PICTURE/УК03252143.jpg</v>
      </c>
    </row>
    <row r="181" spans="1:19" x14ac:dyDescent="0.25">
      <c r="A181" s="6" t="s">
        <v>1908</v>
      </c>
      <c r="B181" s="6" t="s">
        <v>1137</v>
      </c>
      <c r="C181" s="5">
        <v>12</v>
      </c>
      <c r="D181" s="6" t="s">
        <v>1909</v>
      </c>
      <c r="E181" s="6" t="s">
        <v>1910</v>
      </c>
      <c r="F181" s="6" t="s">
        <v>160</v>
      </c>
      <c r="G181" s="6" t="s">
        <v>1226</v>
      </c>
      <c r="H181" s="6" t="s">
        <v>9</v>
      </c>
      <c r="I181" s="6" t="s">
        <v>1136</v>
      </c>
      <c r="J181" s="6" t="s">
        <v>1229</v>
      </c>
      <c r="K181" s="6" t="s">
        <v>1229</v>
      </c>
      <c r="L181" s="6" t="s">
        <v>1229</v>
      </c>
      <c r="M181" s="6" t="s">
        <v>1229</v>
      </c>
      <c r="N181" s="6" t="s">
        <v>1229</v>
      </c>
      <c r="O181" s="6" t="s">
        <v>1229</v>
      </c>
      <c r="P181" s="6" t="s">
        <v>1229</v>
      </c>
      <c r="Q181" s="6" t="s">
        <v>1230</v>
      </c>
      <c r="R181" s="6" t="s">
        <v>1911</v>
      </c>
      <c r="S181" s="5" t="str">
        <f t="shared" si="2"/>
        <v>../PICTURE/УП03230128.jpg</v>
      </c>
    </row>
    <row r="182" spans="1:19" x14ac:dyDescent="0.25">
      <c r="A182" s="6" t="s">
        <v>1912</v>
      </c>
      <c r="B182" s="6" t="s">
        <v>1137</v>
      </c>
      <c r="C182" s="5">
        <v>13</v>
      </c>
      <c r="D182" s="6" t="s">
        <v>1913</v>
      </c>
      <c r="E182" s="6" t="s">
        <v>1914</v>
      </c>
      <c r="F182" s="6" t="s">
        <v>201</v>
      </c>
      <c r="G182" s="6" t="s">
        <v>1226</v>
      </c>
      <c r="H182" s="6" t="s">
        <v>9</v>
      </c>
      <c r="I182" s="6" t="s">
        <v>1136</v>
      </c>
      <c r="J182" s="6" t="s">
        <v>1229</v>
      </c>
      <c r="K182" s="6" t="s">
        <v>1229</v>
      </c>
      <c r="L182" s="6" t="s">
        <v>1229</v>
      </c>
      <c r="M182" s="6" t="s">
        <v>1229</v>
      </c>
      <c r="N182" s="6" t="s">
        <v>1229</v>
      </c>
      <c r="O182" s="6" t="s">
        <v>1229</v>
      </c>
      <c r="P182" s="6" t="s">
        <v>1229</v>
      </c>
      <c r="Q182" s="6" t="s">
        <v>1230</v>
      </c>
      <c r="R182" s="6" t="s">
        <v>1915</v>
      </c>
      <c r="S182" s="5" t="str">
        <f t="shared" si="2"/>
        <v>../PICTURE/УК03250124.jpg</v>
      </c>
    </row>
    <row r="183" spans="1:19" x14ac:dyDescent="0.25">
      <c r="A183" s="6" t="s">
        <v>1916</v>
      </c>
      <c r="B183" s="6" t="s">
        <v>1137</v>
      </c>
      <c r="C183" s="5">
        <v>14</v>
      </c>
      <c r="D183" s="6" t="s">
        <v>1917</v>
      </c>
      <c r="E183" s="6" t="s">
        <v>1869</v>
      </c>
      <c r="F183" s="6" t="s">
        <v>1918</v>
      </c>
      <c r="G183" s="6" t="s">
        <v>1226</v>
      </c>
      <c r="H183" s="6" t="s">
        <v>1253</v>
      </c>
      <c r="I183" s="6" t="s">
        <v>1136</v>
      </c>
      <c r="J183" s="6" t="s">
        <v>1229</v>
      </c>
      <c r="K183" s="6" t="s">
        <v>1229</v>
      </c>
      <c r="L183" s="6" t="s">
        <v>1229</v>
      </c>
      <c r="M183" s="6" t="s">
        <v>1229</v>
      </c>
      <c r="N183" s="6" t="s">
        <v>1229</v>
      </c>
      <c r="O183" s="6" t="s">
        <v>1229</v>
      </c>
      <c r="P183" s="6" t="s">
        <v>1229</v>
      </c>
      <c r="Q183" s="6" t="s">
        <v>1230</v>
      </c>
      <c r="R183" s="6" t="s">
        <v>1919</v>
      </c>
      <c r="S183" s="5" t="str">
        <f t="shared" si="2"/>
        <v>../PICTURE/ЦХ03251500.jpg</v>
      </c>
    </row>
    <row r="184" spans="1:19" x14ac:dyDescent="0.25">
      <c r="A184" s="6" t="s">
        <v>1920</v>
      </c>
      <c r="B184" s="6" t="s">
        <v>1137</v>
      </c>
      <c r="C184" s="5">
        <v>15</v>
      </c>
      <c r="D184" s="6" t="s">
        <v>1921</v>
      </c>
      <c r="E184" s="6" t="s">
        <v>1922</v>
      </c>
      <c r="F184" s="6" t="s">
        <v>1923</v>
      </c>
      <c r="G184" s="6" t="s">
        <v>1226</v>
      </c>
      <c r="H184" s="6" t="s">
        <v>9</v>
      </c>
      <c r="I184" s="6" t="s">
        <v>1136</v>
      </c>
      <c r="J184" s="6" t="s">
        <v>1229</v>
      </c>
      <c r="K184" s="6" t="s">
        <v>1229</v>
      </c>
      <c r="L184" s="6" t="s">
        <v>1229</v>
      </c>
      <c r="M184" s="6" t="s">
        <v>1229</v>
      </c>
      <c r="N184" s="6" t="s">
        <v>1229</v>
      </c>
      <c r="O184" s="6" t="s">
        <v>1229</v>
      </c>
      <c r="P184" s="6" t="s">
        <v>1229</v>
      </c>
      <c r="Q184" s="6" t="s">
        <v>1230</v>
      </c>
      <c r="R184" s="6" t="s">
        <v>1924</v>
      </c>
      <c r="S184" s="5" t="str">
        <f t="shared" si="2"/>
        <v>../PICTURE/УО02301001.jpg</v>
      </c>
    </row>
    <row r="185" spans="1:19" x14ac:dyDescent="0.25">
      <c r="A185" s="6" t="s">
        <v>1925</v>
      </c>
      <c r="B185" s="6" t="s">
        <v>1137</v>
      </c>
      <c r="C185" s="5">
        <v>16</v>
      </c>
      <c r="D185" s="6" t="s">
        <v>1926</v>
      </c>
      <c r="E185" s="6" t="s">
        <v>1927</v>
      </c>
      <c r="F185" s="6" t="s">
        <v>365</v>
      </c>
      <c r="G185" s="6" t="s">
        <v>1226</v>
      </c>
      <c r="H185" s="6" t="s">
        <v>9</v>
      </c>
      <c r="I185" s="6" t="s">
        <v>1136</v>
      </c>
      <c r="J185" s="6" t="s">
        <v>1229</v>
      </c>
      <c r="K185" s="6" t="s">
        <v>1229</v>
      </c>
      <c r="L185" s="6" t="s">
        <v>1229</v>
      </c>
      <c r="M185" s="6" t="s">
        <v>1229</v>
      </c>
      <c r="N185" s="6" t="s">
        <v>1229</v>
      </c>
      <c r="O185" s="6" t="s">
        <v>1229</v>
      </c>
      <c r="P185" s="6" t="s">
        <v>1229</v>
      </c>
      <c r="Q185" s="6" t="s">
        <v>1230</v>
      </c>
      <c r="R185" s="6" t="s">
        <v>1928</v>
      </c>
      <c r="S185" s="5" t="str">
        <f t="shared" si="2"/>
        <v>../PICTURE/УМ03290604.jpg</v>
      </c>
    </row>
    <row r="186" spans="1:19" x14ac:dyDescent="0.25">
      <c r="A186" s="6" t="s">
        <v>1929</v>
      </c>
      <c r="B186" s="6" t="s">
        <v>1137</v>
      </c>
      <c r="C186" s="5">
        <v>17</v>
      </c>
      <c r="D186" s="6" t="s">
        <v>1930</v>
      </c>
      <c r="E186" s="6" t="s">
        <v>1931</v>
      </c>
      <c r="F186" s="6" t="s">
        <v>187</v>
      </c>
      <c r="G186" s="6" t="s">
        <v>1226</v>
      </c>
      <c r="H186" s="6" t="s">
        <v>1253</v>
      </c>
      <c r="I186" s="6" t="s">
        <v>1136</v>
      </c>
      <c r="J186" s="6" t="s">
        <v>1229</v>
      </c>
      <c r="K186" s="6" t="s">
        <v>1229</v>
      </c>
      <c r="L186" s="6" t="s">
        <v>1229</v>
      </c>
      <c r="M186" s="6" t="s">
        <v>1229</v>
      </c>
      <c r="N186" s="6" t="s">
        <v>1229</v>
      </c>
      <c r="O186" s="6" t="s">
        <v>1229</v>
      </c>
      <c r="P186" s="6" t="s">
        <v>1229</v>
      </c>
      <c r="Q186" s="6" t="s">
        <v>1230</v>
      </c>
      <c r="R186" s="6" t="s">
        <v>1932</v>
      </c>
      <c r="S186" s="5" t="str">
        <f t="shared" si="2"/>
        <v>../PICTURE/ФД03261146.jpg</v>
      </c>
    </row>
    <row r="187" spans="1:19" x14ac:dyDescent="0.25">
      <c r="A187" s="6" t="s">
        <v>1933</v>
      </c>
      <c r="B187" s="6" t="s">
        <v>1137</v>
      </c>
      <c r="C187" s="5">
        <v>18</v>
      </c>
      <c r="D187" s="6" t="s">
        <v>1934</v>
      </c>
      <c r="E187" s="6" t="s">
        <v>1248</v>
      </c>
      <c r="F187" s="6" t="s">
        <v>193</v>
      </c>
      <c r="G187" s="6" t="s">
        <v>1226</v>
      </c>
      <c r="H187" s="6" t="s">
        <v>58</v>
      </c>
      <c r="I187" s="6" t="s">
        <v>1136</v>
      </c>
      <c r="J187" s="6" t="s">
        <v>1229</v>
      </c>
      <c r="K187" s="6" t="s">
        <v>1229</v>
      </c>
      <c r="L187" s="6" t="s">
        <v>1229</v>
      </c>
      <c r="M187" s="6" t="s">
        <v>1229</v>
      </c>
      <c r="N187" s="6" t="s">
        <v>1229</v>
      </c>
      <c r="O187" s="6" t="s">
        <v>1229</v>
      </c>
      <c r="P187" s="6" t="s">
        <v>1229</v>
      </c>
      <c r="Q187" s="6" t="s">
        <v>1230</v>
      </c>
      <c r="R187" s="6" t="s">
        <v>1935</v>
      </c>
      <c r="S187" s="5" t="str">
        <f t="shared" si="2"/>
        <v>../PICTURE/УЦ06232288.jpg</v>
      </c>
    </row>
    <row r="188" spans="1:19" x14ac:dyDescent="0.25">
      <c r="A188" s="6" t="s">
        <v>1936</v>
      </c>
      <c r="B188" s="6" t="s">
        <v>1137</v>
      </c>
      <c r="C188" s="5">
        <v>19</v>
      </c>
      <c r="D188" s="6" t="s">
        <v>1937</v>
      </c>
      <c r="E188" s="6" t="s">
        <v>211</v>
      </c>
      <c r="F188" s="6" t="s">
        <v>212</v>
      </c>
      <c r="G188" s="6" t="s">
        <v>1226</v>
      </c>
      <c r="H188" s="6" t="s">
        <v>9</v>
      </c>
      <c r="I188" s="6" t="s">
        <v>1136</v>
      </c>
      <c r="J188" s="6" t="s">
        <v>1229</v>
      </c>
      <c r="K188" s="6" t="s">
        <v>1229</v>
      </c>
      <c r="L188" s="6" t="s">
        <v>1229</v>
      </c>
      <c r="M188" s="6" t="s">
        <v>1229</v>
      </c>
      <c r="N188" s="6" t="s">
        <v>1229</v>
      </c>
      <c r="O188" s="6" t="s">
        <v>1229</v>
      </c>
      <c r="P188" s="6" t="s">
        <v>1229</v>
      </c>
      <c r="Q188" s="6" t="s">
        <v>1230</v>
      </c>
      <c r="R188" s="6" t="s">
        <v>1938</v>
      </c>
      <c r="S188" s="5" t="str">
        <f t="shared" si="2"/>
        <v>../PICTURE/УП03291541.jpg</v>
      </c>
    </row>
    <row r="189" spans="1:19" x14ac:dyDescent="0.25">
      <c r="A189" s="6" t="s">
        <v>1939</v>
      </c>
      <c r="B189" s="6" t="s">
        <v>1137</v>
      </c>
      <c r="C189" s="5">
        <v>20</v>
      </c>
      <c r="D189" s="6" t="s">
        <v>1940</v>
      </c>
      <c r="E189" s="6" t="s">
        <v>1941</v>
      </c>
      <c r="F189" s="6" t="s">
        <v>215</v>
      </c>
      <c r="G189" s="6" t="s">
        <v>1226</v>
      </c>
      <c r="H189" s="6" t="s">
        <v>1253</v>
      </c>
      <c r="I189" s="6" t="s">
        <v>1136</v>
      </c>
      <c r="J189" s="6" t="s">
        <v>1229</v>
      </c>
      <c r="K189" s="6" t="s">
        <v>1229</v>
      </c>
      <c r="L189" s="6" t="s">
        <v>1229</v>
      </c>
      <c r="M189" s="6" t="s">
        <v>1229</v>
      </c>
      <c r="N189" s="6" t="s">
        <v>1229</v>
      </c>
      <c r="O189" s="6" t="s">
        <v>1229</v>
      </c>
      <c r="P189" s="6" t="s">
        <v>1229</v>
      </c>
      <c r="Q189" s="6" t="s">
        <v>1230</v>
      </c>
      <c r="R189" s="6" t="s">
        <v>1942</v>
      </c>
      <c r="S189" s="5" t="str">
        <f t="shared" si="2"/>
        <v>../PICTURE/УО032440400.jpg</v>
      </c>
    </row>
    <row r="190" spans="1:19" x14ac:dyDescent="0.25">
      <c r="A190" s="6" t="s">
        <v>1943</v>
      </c>
      <c r="B190" s="6" t="s">
        <v>1137</v>
      </c>
      <c r="C190" s="5">
        <v>21</v>
      </c>
      <c r="D190" s="6" t="s">
        <v>1944</v>
      </c>
      <c r="E190" s="6" t="s">
        <v>1296</v>
      </c>
      <c r="F190" s="6" t="s">
        <v>675</v>
      </c>
      <c r="G190" s="6" t="s">
        <v>1236</v>
      </c>
      <c r="H190" s="6" t="s">
        <v>9</v>
      </c>
      <c r="I190" s="6" t="s">
        <v>1136</v>
      </c>
      <c r="J190" s="6" t="s">
        <v>1229</v>
      </c>
      <c r="K190" s="6" t="s">
        <v>1229</v>
      </c>
      <c r="L190" s="6" t="s">
        <v>1229</v>
      </c>
      <c r="M190" s="6" t="s">
        <v>1229</v>
      </c>
      <c r="N190" s="6" t="s">
        <v>1229</v>
      </c>
      <c r="O190" s="6" t="s">
        <v>1229</v>
      </c>
      <c r="P190" s="6" t="s">
        <v>1229</v>
      </c>
      <c r="Q190" s="6" t="s">
        <v>1230</v>
      </c>
      <c r="R190" s="6" t="s">
        <v>1945</v>
      </c>
      <c r="S190" s="5" t="str">
        <f t="shared" si="2"/>
        <v>../PICTURE/УК03292934.jpg</v>
      </c>
    </row>
    <row r="191" spans="1:19" ht="30" x14ac:dyDescent="0.25">
      <c r="A191" s="6" t="s">
        <v>1946</v>
      </c>
      <c r="B191" s="6" t="s">
        <v>1137</v>
      </c>
      <c r="C191" s="5">
        <v>22</v>
      </c>
      <c r="D191" s="6" t="s">
        <v>1947</v>
      </c>
      <c r="E191" s="6" t="s">
        <v>234</v>
      </c>
      <c r="F191" s="6" t="s">
        <v>228</v>
      </c>
      <c r="G191" s="6" t="s">
        <v>1226</v>
      </c>
      <c r="H191" s="6" t="s">
        <v>9</v>
      </c>
      <c r="I191" s="6" t="s">
        <v>1136</v>
      </c>
      <c r="J191" s="6" t="s">
        <v>1229</v>
      </c>
      <c r="K191" s="6" t="s">
        <v>1229</v>
      </c>
      <c r="L191" s="6" t="s">
        <v>1229</v>
      </c>
      <c r="M191" s="6" t="s">
        <v>1229</v>
      </c>
      <c r="N191" s="6" t="s">
        <v>1229</v>
      </c>
      <c r="O191" s="6" t="s">
        <v>1229</v>
      </c>
      <c r="P191" s="6" t="s">
        <v>1229</v>
      </c>
      <c r="Q191" s="6" t="s">
        <v>1230</v>
      </c>
      <c r="R191" s="6" t="s">
        <v>1948</v>
      </c>
      <c r="S191" s="5" t="str">
        <f t="shared" si="2"/>
        <v>../PICTURE/УП03292225.jpg</v>
      </c>
    </row>
    <row r="192" spans="1:19" x14ac:dyDescent="0.25">
      <c r="A192" s="6" t="s">
        <v>1949</v>
      </c>
      <c r="B192" s="6" t="s">
        <v>1137</v>
      </c>
      <c r="C192" s="5">
        <v>23</v>
      </c>
      <c r="D192" s="6" t="s">
        <v>1950</v>
      </c>
      <c r="E192" s="6" t="s">
        <v>206</v>
      </c>
      <c r="F192" s="6" t="s">
        <v>228</v>
      </c>
      <c r="G192" s="6" t="s">
        <v>1226</v>
      </c>
      <c r="H192" s="6" t="s">
        <v>1253</v>
      </c>
      <c r="I192" s="6" t="s">
        <v>1136</v>
      </c>
      <c r="J192" s="6" t="s">
        <v>1229</v>
      </c>
      <c r="K192" s="6" t="s">
        <v>1229</v>
      </c>
      <c r="L192" s="6" t="s">
        <v>1229</v>
      </c>
      <c r="M192" s="6" t="s">
        <v>1229</v>
      </c>
      <c r="N192" s="6" t="s">
        <v>1229</v>
      </c>
      <c r="O192" s="6" t="s">
        <v>1229</v>
      </c>
      <c r="P192" s="6" t="s">
        <v>1229</v>
      </c>
      <c r="Q192" s="6" t="s">
        <v>1230</v>
      </c>
      <c r="R192" s="6" t="s">
        <v>1951</v>
      </c>
      <c r="S192" s="5" t="str">
        <f t="shared" si="2"/>
        <v>../PICTURE/УК02310281.jpg</v>
      </c>
    </row>
    <row r="193" spans="1:19" x14ac:dyDescent="0.25">
      <c r="A193" s="6" t="s">
        <v>1952</v>
      </c>
      <c r="B193" s="6" t="s">
        <v>1137</v>
      </c>
      <c r="C193" s="5">
        <v>24</v>
      </c>
      <c r="D193" s="6" t="s">
        <v>1953</v>
      </c>
      <c r="E193" s="6" t="s">
        <v>1954</v>
      </c>
      <c r="F193" s="6" t="s">
        <v>1955</v>
      </c>
      <c r="G193" s="6" t="s">
        <v>1236</v>
      </c>
      <c r="H193" s="6" t="s">
        <v>9</v>
      </c>
      <c r="I193" s="6" t="s">
        <v>1136</v>
      </c>
      <c r="J193" s="6" t="s">
        <v>1229</v>
      </c>
      <c r="K193" s="6" t="s">
        <v>1229</v>
      </c>
      <c r="L193" s="6" t="s">
        <v>1229</v>
      </c>
      <c r="M193" s="6" t="s">
        <v>1229</v>
      </c>
      <c r="N193" s="6" t="s">
        <v>1229</v>
      </c>
      <c r="O193" s="6" t="s">
        <v>1229</v>
      </c>
      <c r="P193" s="6" t="s">
        <v>1229</v>
      </c>
      <c r="Q193" s="6" t="s">
        <v>1230</v>
      </c>
      <c r="R193" s="6" t="s">
        <v>1956</v>
      </c>
      <c r="S193" s="5" t="str">
        <f t="shared" si="2"/>
        <v>../PICTURE/УХ02310951.jpg</v>
      </c>
    </row>
    <row r="194" spans="1:19" x14ac:dyDescent="0.25">
      <c r="A194" s="6" t="s">
        <v>1957</v>
      </c>
      <c r="B194" s="6" t="s">
        <v>1137</v>
      </c>
      <c r="C194" s="5">
        <v>25</v>
      </c>
      <c r="D194" s="6" t="s">
        <v>1958</v>
      </c>
      <c r="E194" s="6" t="s">
        <v>1959</v>
      </c>
      <c r="F194" s="6" t="s">
        <v>738</v>
      </c>
      <c r="G194" s="6" t="s">
        <v>1226</v>
      </c>
      <c r="H194" s="6" t="s">
        <v>9</v>
      </c>
      <c r="I194" s="6" t="s">
        <v>1136</v>
      </c>
      <c r="J194" s="6" t="s">
        <v>1229</v>
      </c>
      <c r="K194" s="6" t="s">
        <v>1229</v>
      </c>
      <c r="L194" s="6" t="s">
        <v>1229</v>
      </c>
      <c r="M194" s="6" t="s">
        <v>1229</v>
      </c>
      <c r="N194" s="6" t="s">
        <v>1229</v>
      </c>
      <c r="O194" s="6" t="s">
        <v>1229</v>
      </c>
      <c r="P194" s="6" t="s">
        <v>1229</v>
      </c>
      <c r="Q194" s="6" t="s">
        <v>1230</v>
      </c>
      <c r="R194" s="6" t="s">
        <v>1960</v>
      </c>
      <c r="S194" s="5" t="str">
        <f t="shared" si="2"/>
        <v>../PICTURE/УЦ03221120.jpg</v>
      </c>
    </row>
    <row r="195" spans="1:19" x14ac:dyDescent="0.25">
      <c r="A195" s="6" t="s">
        <v>1961</v>
      </c>
      <c r="B195" s="6" t="s">
        <v>1137</v>
      </c>
      <c r="C195" s="5">
        <v>26</v>
      </c>
      <c r="D195" s="6" t="s">
        <v>1962</v>
      </c>
      <c r="E195" s="6" t="s">
        <v>1963</v>
      </c>
      <c r="F195" s="6" t="s">
        <v>265</v>
      </c>
      <c r="G195" s="6" t="s">
        <v>1226</v>
      </c>
      <c r="H195" s="6" t="s">
        <v>1227</v>
      </c>
      <c r="I195" s="6" t="s">
        <v>1136</v>
      </c>
      <c r="J195" s="6" t="s">
        <v>1229</v>
      </c>
      <c r="K195" s="6" t="s">
        <v>1229</v>
      </c>
      <c r="L195" s="6" t="s">
        <v>1229</v>
      </c>
      <c r="M195" s="6" t="s">
        <v>1229</v>
      </c>
      <c r="N195" s="6" t="s">
        <v>1229</v>
      </c>
      <c r="O195" s="6" t="s">
        <v>1229</v>
      </c>
      <c r="P195" s="6" t="s">
        <v>1229</v>
      </c>
      <c r="Q195" s="6" t="s">
        <v>1230</v>
      </c>
      <c r="R195" s="6" t="s">
        <v>1964</v>
      </c>
      <c r="S195" s="5" t="str">
        <f t="shared" si="2"/>
        <v>../PICTURE/ГВ03220207.jpg</v>
      </c>
    </row>
    <row r="196" spans="1:19" x14ac:dyDescent="0.25">
      <c r="A196" s="6" t="s">
        <v>1965</v>
      </c>
      <c r="B196" s="6" t="s">
        <v>1137</v>
      </c>
      <c r="C196" s="5">
        <v>27</v>
      </c>
      <c r="D196" s="6" t="s">
        <v>1966</v>
      </c>
      <c r="E196" s="6" t="s">
        <v>1967</v>
      </c>
      <c r="F196" s="6" t="s">
        <v>1968</v>
      </c>
      <c r="G196" s="6" t="s">
        <v>1226</v>
      </c>
      <c r="H196" s="6" t="s">
        <v>1253</v>
      </c>
      <c r="I196" s="6" t="s">
        <v>1136</v>
      </c>
      <c r="J196" s="6" t="s">
        <v>1229</v>
      </c>
      <c r="K196" s="6" t="s">
        <v>1229</v>
      </c>
      <c r="L196" s="6" t="s">
        <v>1229</v>
      </c>
      <c r="M196" s="6" t="s">
        <v>1229</v>
      </c>
      <c r="N196" s="6" t="s">
        <v>1229</v>
      </c>
      <c r="O196" s="6" t="s">
        <v>1229</v>
      </c>
      <c r="P196" s="6" t="s">
        <v>1229</v>
      </c>
      <c r="Q196" s="6" t="s">
        <v>1230</v>
      </c>
      <c r="R196" s="6" t="s">
        <v>1969</v>
      </c>
      <c r="S196" s="5" t="str">
        <f t="shared" ref="S196:S259" si="3">"../PICTURE/"&amp;D196&amp;".jpg"</f>
        <v>../PICTURE/УШ03312706.jpg</v>
      </c>
    </row>
    <row r="197" spans="1:19" x14ac:dyDescent="0.25">
      <c r="A197" s="6" t="s">
        <v>1970</v>
      </c>
      <c r="B197" s="6" t="s">
        <v>1140</v>
      </c>
      <c r="C197" s="5">
        <v>1</v>
      </c>
      <c r="D197" s="6" t="s">
        <v>1971</v>
      </c>
      <c r="E197" s="6" t="s">
        <v>1972</v>
      </c>
      <c r="F197" s="6" t="s">
        <v>1973</v>
      </c>
      <c r="G197" s="6" t="s">
        <v>1236</v>
      </c>
      <c r="H197" s="6" t="s">
        <v>1974</v>
      </c>
      <c r="I197" s="6" t="s">
        <v>1750</v>
      </c>
      <c r="J197" s="6" t="s">
        <v>1229</v>
      </c>
      <c r="K197" s="6" t="s">
        <v>1229</v>
      </c>
      <c r="L197" s="6" t="s">
        <v>1229</v>
      </c>
      <c r="M197" s="6" t="s">
        <v>1229</v>
      </c>
      <c r="N197" s="6" t="s">
        <v>1229</v>
      </c>
      <c r="O197" s="6" t="s">
        <v>1229</v>
      </c>
      <c r="P197" s="6" t="s">
        <v>1229</v>
      </c>
      <c r="Q197" s="6" t="s">
        <v>1230</v>
      </c>
      <c r="R197" s="6" t="s">
        <v>1975</v>
      </c>
      <c r="S197" s="5" t="str">
        <f t="shared" si="3"/>
        <v>../PICTURE/ШК04251991.jpg</v>
      </c>
    </row>
    <row r="198" spans="1:19" x14ac:dyDescent="0.25">
      <c r="A198" s="6" t="s">
        <v>1976</v>
      </c>
      <c r="B198" s="6" t="s">
        <v>1140</v>
      </c>
      <c r="C198" s="5">
        <v>2</v>
      </c>
      <c r="D198" s="6" t="s">
        <v>1977</v>
      </c>
      <c r="E198" s="6" t="s">
        <v>88</v>
      </c>
      <c r="F198" s="6" t="s">
        <v>89</v>
      </c>
      <c r="G198" s="6" t="s">
        <v>1226</v>
      </c>
      <c r="H198" s="6" t="s">
        <v>1537</v>
      </c>
      <c r="I198" s="6" t="s">
        <v>1978</v>
      </c>
      <c r="J198" s="6" t="s">
        <v>1229</v>
      </c>
      <c r="K198" s="6" t="s">
        <v>1229</v>
      </c>
      <c r="L198" s="6" t="s">
        <v>1229</v>
      </c>
      <c r="M198" s="6" t="s">
        <v>1229</v>
      </c>
      <c r="N198" s="6" t="s">
        <v>1229</v>
      </c>
      <c r="O198" s="6" t="s">
        <v>1229</v>
      </c>
      <c r="P198" s="6" t="s">
        <v>1229</v>
      </c>
      <c r="Q198" s="6" t="s">
        <v>1230</v>
      </c>
      <c r="R198" s="6" t="s">
        <v>1979</v>
      </c>
      <c r="S198" s="5" t="str">
        <f t="shared" si="3"/>
        <v>../PICTURE/УК04250107.jpg</v>
      </c>
    </row>
    <row r="199" spans="1:19" x14ac:dyDescent="0.25">
      <c r="A199" s="6" t="s">
        <v>1980</v>
      </c>
      <c r="B199" s="6" t="s">
        <v>1140</v>
      </c>
      <c r="C199" s="5">
        <v>3</v>
      </c>
      <c r="D199" s="6" t="s">
        <v>1981</v>
      </c>
      <c r="E199" s="6" t="s">
        <v>1982</v>
      </c>
      <c r="F199" s="6" t="s">
        <v>814</v>
      </c>
      <c r="G199" s="6" t="s">
        <v>1226</v>
      </c>
      <c r="H199" s="6" t="s">
        <v>9</v>
      </c>
      <c r="I199" s="6" t="s">
        <v>1130</v>
      </c>
      <c r="J199" s="6" t="s">
        <v>1229</v>
      </c>
      <c r="K199" s="6" t="s">
        <v>1229</v>
      </c>
      <c r="L199" s="6" t="s">
        <v>1229</v>
      </c>
      <c r="M199" s="6" t="s">
        <v>1229</v>
      </c>
      <c r="N199" s="6" t="s">
        <v>1229</v>
      </c>
      <c r="O199" s="6" t="s">
        <v>1229</v>
      </c>
      <c r="P199" s="6" t="s">
        <v>1229</v>
      </c>
      <c r="Q199" s="6" t="s">
        <v>1230</v>
      </c>
      <c r="R199" s="6" t="s">
        <v>1983</v>
      </c>
      <c r="S199" s="5" t="str">
        <f t="shared" si="3"/>
        <v>../PICTURE/ЗК06233003.jpg</v>
      </c>
    </row>
    <row r="200" spans="1:19" x14ac:dyDescent="0.25">
      <c r="A200" s="6" t="s">
        <v>1984</v>
      </c>
      <c r="B200" s="6" t="s">
        <v>1140</v>
      </c>
      <c r="C200" s="5">
        <v>4</v>
      </c>
      <c r="D200" s="6" t="s">
        <v>1985</v>
      </c>
      <c r="E200" s="6" t="s">
        <v>103</v>
      </c>
      <c r="F200" s="6" t="s">
        <v>101</v>
      </c>
      <c r="G200" s="6" t="s">
        <v>1226</v>
      </c>
      <c r="H200" s="6" t="s">
        <v>9</v>
      </c>
      <c r="I200" s="6" t="s">
        <v>1986</v>
      </c>
      <c r="J200" s="6" t="s">
        <v>1229</v>
      </c>
      <c r="K200" s="6" t="s">
        <v>1229</v>
      </c>
      <c r="L200" s="6" t="s">
        <v>1229</v>
      </c>
      <c r="M200" s="6" t="s">
        <v>1229</v>
      </c>
      <c r="N200" s="6" t="s">
        <v>1229</v>
      </c>
      <c r="O200" s="6" t="s">
        <v>1229</v>
      </c>
      <c r="P200" s="6" t="s">
        <v>1229</v>
      </c>
      <c r="Q200" s="6" t="s">
        <v>1230</v>
      </c>
      <c r="R200" s="6" t="s">
        <v>1987</v>
      </c>
      <c r="S200" s="5" t="str">
        <f t="shared" si="3"/>
        <v>../PICTURE/УО03250722.jpg</v>
      </c>
    </row>
    <row r="201" spans="1:19" x14ac:dyDescent="0.25">
      <c r="A201" s="6" t="s">
        <v>1988</v>
      </c>
      <c r="B201" s="6" t="s">
        <v>1140</v>
      </c>
      <c r="C201" s="5">
        <v>5</v>
      </c>
      <c r="D201" s="6" t="s">
        <v>1989</v>
      </c>
      <c r="E201" s="6" t="s">
        <v>114</v>
      </c>
      <c r="F201" s="6" t="s">
        <v>115</v>
      </c>
      <c r="G201" s="6" t="s">
        <v>1226</v>
      </c>
      <c r="H201" s="6" t="s">
        <v>9</v>
      </c>
      <c r="I201" s="6" t="s">
        <v>1986</v>
      </c>
      <c r="J201" s="6" t="s">
        <v>1229</v>
      </c>
      <c r="K201" s="6" t="s">
        <v>1229</v>
      </c>
      <c r="L201" s="6" t="s">
        <v>1229</v>
      </c>
      <c r="M201" s="6" t="s">
        <v>1229</v>
      </c>
      <c r="N201" s="6" t="s">
        <v>1229</v>
      </c>
      <c r="O201" s="6" t="s">
        <v>1229</v>
      </c>
      <c r="P201" s="6" t="s">
        <v>1229</v>
      </c>
      <c r="Q201" s="6" t="s">
        <v>1230</v>
      </c>
      <c r="R201" s="6" t="s">
        <v>1884</v>
      </c>
      <c r="S201" s="5" t="str">
        <f t="shared" si="3"/>
        <v>../PICTURE/УП02302545.jpg</v>
      </c>
    </row>
    <row r="202" spans="1:19" x14ac:dyDescent="0.25">
      <c r="A202" s="6" t="s">
        <v>1990</v>
      </c>
      <c r="B202" s="6" t="s">
        <v>1140</v>
      </c>
      <c r="C202" s="5">
        <v>6</v>
      </c>
      <c r="D202" s="6" t="s">
        <v>1991</v>
      </c>
      <c r="E202" s="6" t="s">
        <v>97</v>
      </c>
      <c r="F202" s="6" t="s">
        <v>115</v>
      </c>
      <c r="G202" s="6" t="s">
        <v>1236</v>
      </c>
      <c r="H202" s="6" t="s">
        <v>1227</v>
      </c>
      <c r="I202" s="6" t="s">
        <v>1992</v>
      </c>
      <c r="J202" s="6" t="s">
        <v>1229</v>
      </c>
      <c r="K202" s="6" t="s">
        <v>1229</v>
      </c>
      <c r="L202" s="6" t="s">
        <v>1229</v>
      </c>
      <c r="M202" s="6" t="s">
        <v>1229</v>
      </c>
      <c r="N202" s="6" t="s">
        <v>1229</v>
      </c>
      <c r="O202" s="6" t="s">
        <v>1229</v>
      </c>
      <c r="P202" s="6" t="s">
        <v>1229</v>
      </c>
      <c r="Q202" s="6" t="s">
        <v>1230</v>
      </c>
      <c r="R202" s="6" t="s">
        <v>1993</v>
      </c>
      <c r="S202" s="5" t="str">
        <f t="shared" si="3"/>
        <v>../PICTURE/УП03250139.jpg</v>
      </c>
    </row>
    <row r="203" spans="1:19" x14ac:dyDescent="0.25">
      <c r="A203" s="6" t="s">
        <v>1994</v>
      </c>
      <c r="B203" s="6" t="s">
        <v>1140</v>
      </c>
      <c r="C203" s="5">
        <v>7</v>
      </c>
      <c r="D203" s="6" t="s">
        <v>1995</v>
      </c>
      <c r="E203" s="6" t="s">
        <v>596</v>
      </c>
      <c r="F203" s="6" t="s">
        <v>122</v>
      </c>
      <c r="G203" s="6" t="s">
        <v>1226</v>
      </c>
      <c r="H203" s="6" t="s">
        <v>1227</v>
      </c>
      <c r="I203" s="6" t="s">
        <v>1992</v>
      </c>
      <c r="J203" s="6" t="s">
        <v>1229</v>
      </c>
      <c r="K203" s="6" t="s">
        <v>1229</v>
      </c>
      <c r="L203" s="6" t="s">
        <v>1229</v>
      </c>
      <c r="M203" s="6" t="s">
        <v>1229</v>
      </c>
      <c r="N203" s="6" t="s">
        <v>1229</v>
      </c>
      <c r="O203" s="6" t="s">
        <v>1229</v>
      </c>
      <c r="P203" s="6" t="s">
        <v>1229</v>
      </c>
      <c r="Q203" s="6" t="s">
        <v>1230</v>
      </c>
      <c r="R203" s="6" t="s">
        <v>1996</v>
      </c>
      <c r="S203" s="5" t="str">
        <f t="shared" si="3"/>
        <v>../PICTURE/УП03322460.jpg</v>
      </c>
    </row>
    <row r="204" spans="1:19" x14ac:dyDescent="0.25">
      <c r="A204" s="6" t="s">
        <v>1997</v>
      </c>
      <c r="B204" s="6" t="s">
        <v>1140</v>
      </c>
      <c r="C204" s="5">
        <v>8</v>
      </c>
      <c r="D204" s="6" t="s">
        <v>1998</v>
      </c>
      <c r="E204" s="6" t="s">
        <v>940</v>
      </c>
      <c r="F204" s="6" t="s">
        <v>1301</v>
      </c>
      <c r="G204" s="6" t="s">
        <v>1226</v>
      </c>
      <c r="H204" s="6" t="s">
        <v>1227</v>
      </c>
      <c r="I204" s="6" t="s">
        <v>1999</v>
      </c>
      <c r="J204" s="6" t="s">
        <v>1229</v>
      </c>
      <c r="K204" s="6" t="s">
        <v>1229</v>
      </c>
      <c r="L204" s="6" t="s">
        <v>1229</v>
      </c>
      <c r="M204" s="6" t="s">
        <v>1229</v>
      </c>
      <c r="N204" s="6" t="s">
        <v>1229</v>
      </c>
      <c r="O204" s="6" t="s">
        <v>1229</v>
      </c>
      <c r="P204" s="6" t="s">
        <v>1229</v>
      </c>
      <c r="Q204" s="6" t="s">
        <v>1230</v>
      </c>
      <c r="R204" s="6" t="s">
        <v>2000</v>
      </c>
      <c r="S204" s="5" t="str">
        <f t="shared" si="3"/>
        <v>../PICTURE/УП03270127.jpg</v>
      </c>
    </row>
    <row r="205" spans="1:19" x14ac:dyDescent="0.25">
      <c r="A205" s="6" t="s">
        <v>2001</v>
      </c>
      <c r="B205" s="6" t="s">
        <v>1140</v>
      </c>
      <c r="C205" s="5">
        <v>9</v>
      </c>
      <c r="D205" s="6" t="s">
        <v>2002</v>
      </c>
      <c r="E205" s="6" t="s">
        <v>217</v>
      </c>
      <c r="F205" s="6" t="s">
        <v>137</v>
      </c>
      <c r="G205" s="6" t="s">
        <v>1226</v>
      </c>
      <c r="H205" s="6" t="s">
        <v>1227</v>
      </c>
      <c r="I205" s="6" t="s">
        <v>1992</v>
      </c>
      <c r="J205" s="6" t="s">
        <v>1229</v>
      </c>
      <c r="K205" s="6" t="s">
        <v>1229</v>
      </c>
      <c r="L205" s="6" t="s">
        <v>1229</v>
      </c>
      <c r="M205" s="6" t="s">
        <v>1229</v>
      </c>
      <c r="N205" s="6" t="s">
        <v>1229</v>
      </c>
      <c r="O205" s="6" t="s">
        <v>1229</v>
      </c>
      <c r="P205" s="6" t="s">
        <v>1229</v>
      </c>
      <c r="Q205" s="6" t="s">
        <v>1230</v>
      </c>
      <c r="R205" s="6" t="s">
        <v>2002</v>
      </c>
      <c r="S205" s="5" t="str">
        <f t="shared" si="3"/>
        <v>../PICTURE/УТ03211509.jpg</v>
      </c>
    </row>
    <row r="206" spans="1:19" x14ac:dyDescent="0.25">
      <c r="A206" s="6" t="s">
        <v>2003</v>
      </c>
      <c r="B206" s="6" t="s">
        <v>1140</v>
      </c>
      <c r="C206" s="5">
        <v>10</v>
      </c>
      <c r="D206" s="6" t="s">
        <v>2004</v>
      </c>
      <c r="E206" s="6" t="s">
        <v>147</v>
      </c>
      <c r="F206" s="6" t="s">
        <v>148</v>
      </c>
      <c r="G206" s="6" t="s">
        <v>1226</v>
      </c>
      <c r="H206" s="6" t="s">
        <v>1227</v>
      </c>
      <c r="I206" s="6" t="s">
        <v>1992</v>
      </c>
      <c r="J206" s="6" t="s">
        <v>1229</v>
      </c>
      <c r="K206" s="6" t="s">
        <v>1229</v>
      </c>
      <c r="L206" s="6" t="s">
        <v>1229</v>
      </c>
      <c r="M206" s="6" t="s">
        <v>1229</v>
      </c>
      <c r="N206" s="6" t="s">
        <v>1229</v>
      </c>
      <c r="O206" s="6" t="s">
        <v>1229</v>
      </c>
      <c r="P206" s="6" t="s">
        <v>1229</v>
      </c>
      <c r="Q206" s="6" t="s">
        <v>1230</v>
      </c>
      <c r="R206" s="6" t="s">
        <v>2005</v>
      </c>
      <c r="S206" s="5" t="str">
        <f t="shared" si="3"/>
        <v>../PICTURE/УП23050108.jpg</v>
      </c>
    </row>
    <row r="207" spans="1:19" x14ac:dyDescent="0.25">
      <c r="A207" s="6" t="s">
        <v>2006</v>
      </c>
      <c r="B207" s="6" t="s">
        <v>1140</v>
      </c>
      <c r="C207" s="5">
        <v>11</v>
      </c>
      <c r="D207" s="6" t="s">
        <v>2007</v>
      </c>
      <c r="E207" s="6" t="s">
        <v>310</v>
      </c>
      <c r="F207" s="6" t="s">
        <v>2008</v>
      </c>
      <c r="G207" s="6" t="s">
        <v>1226</v>
      </c>
      <c r="H207" s="6" t="s">
        <v>1402</v>
      </c>
      <c r="I207" s="6" t="s">
        <v>2009</v>
      </c>
      <c r="J207" s="6" t="s">
        <v>1229</v>
      </c>
      <c r="K207" s="6" t="s">
        <v>1229</v>
      </c>
      <c r="L207" s="6" t="s">
        <v>1229</v>
      </c>
      <c r="M207" s="6" t="s">
        <v>1229</v>
      </c>
      <c r="N207" s="6" t="s">
        <v>1229</v>
      </c>
      <c r="O207" s="6" t="s">
        <v>1229</v>
      </c>
      <c r="P207" s="6" t="s">
        <v>1229</v>
      </c>
      <c r="Q207" s="6" t="s">
        <v>1230</v>
      </c>
      <c r="R207" s="6" t="s">
        <v>2010</v>
      </c>
      <c r="S207" s="5" t="str">
        <f t="shared" si="3"/>
        <v>../PICTURE/УП03283044.jpg</v>
      </c>
    </row>
    <row r="208" spans="1:19" x14ac:dyDescent="0.25">
      <c r="A208" s="6" t="s">
        <v>2011</v>
      </c>
      <c r="B208" s="6" t="s">
        <v>1140</v>
      </c>
      <c r="C208" s="5">
        <v>12</v>
      </c>
      <c r="D208" s="6" t="s">
        <v>2012</v>
      </c>
      <c r="E208" s="6" t="s">
        <v>2013</v>
      </c>
      <c r="F208" s="6" t="s">
        <v>501</v>
      </c>
      <c r="G208" s="6" t="s">
        <v>1236</v>
      </c>
      <c r="H208" s="6" t="s">
        <v>1227</v>
      </c>
      <c r="I208" s="6" t="s">
        <v>1992</v>
      </c>
      <c r="J208" s="6" t="s">
        <v>1229</v>
      </c>
      <c r="K208" s="6" t="s">
        <v>1229</v>
      </c>
      <c r="L208" s="6" t="s">
        <v>1229</v>
      </c>
      <c r="M208" s="6" t="s">
        <v>1229</v>
      </c>
      <c r="N208" s="6" t="s">
        <v>1229</v>
      </c>
      <c r="O208" s="6" t="s">
        <v>1229</v>
      </c>
      <c r="P208" s="6" t="s">
        <v>1229</v>
      </c>
      <c r="Q208" s="6" t="s">
        <v>1230</v>
      </c>
      <c r="R208" s="6" t="s">
        <v>2014</v>
      </c>
      <c r="S208" s="5" t="str">
        <f t="shared" si="3"/>
        <v>../PICTURE/УЖ01311237.jpg</v>
      </c>
    </row>
    <row r="209" spans="1:19" x14ac:dyDescent="0.25">
      <c r="A209" s="6" t="s">
        <v>2015</v>
      </c>
      <c r="B209" s="6" t="s">
        <v>1140</v>
      </c>
      <c r="C209" s="5">
        <v>13</v>
      </c>
      <c r="D209" s="6" t="s">
        <v>2016</v>
      </c>
      <c r="E209" s="6" t="s">
        <v>117</v>
      </c>
      <c r="F209" s="6" t="s">
        <v>199</v>
      </c>
      <c r="G209" s="6" t="s">
        <v>1226</v>
      </c>
      <c r="H209" s="6" t="s">
        <v>1253</v>
      </c>
      <c r="I209" s="6" t="s">
        <v>1136</v>
      </c>
      <c r="J209" s="6" t="s">
        <v>1229</v>
      </c>
      <c r="K209" s="6" t="s">
        <v>1229</v>
      </c>
      <c r="L209" s="6" t="s">
        <v>1229</v>
      </c>
      <c r="M209" s="6" t="s">
        <v>1229</v>
      </c>
      <c r="N209" s="6" t="s">
        <v>1229</v>
      </c>
      <c r="O209" s="6" t="s">
        <v>1229</v>
      </c>
      <c r="P209" s="6" t="s">
        <v>1229</v>
      </c>
      <c r="Q209" s="6" t="s">
        <v>1230</v>
      </c>
      <c r="R209" s="6" t="s">
        <v>2017</v>
      </c>
      <c r="S209" s="5" t="str">
        <f t="shared" si="3"/>
        <v>../PICTURE/ШУ03213008.jpg</v>
      </c>
    </row>
    <row r="210" spans="1:19" x14ac:dyDescent="0.25">
      <c r="A210" s="6" t="s">
        <v>2018</v>
      </c>
      <c r="B210" s="6" t="s">
        <v>1140</v>
      </c>
      <c r="C210" s="5">
        <v>14</v>
      </c>
      <c r="D210" s="6" t="s">
        <v>2019</v>
      </c>
      <c r="E210" s="6" t="s">
        <v>2020</v>
      </c>
      <c r="F210" s="6" t="s">
        <v>215</v>
      </c>
      <c r="G210" s="6" t="s">
        <v>1226</v>
      </c>
      <c r="H210" s="6" t="s">
        <v>2021</v>
      </c>
      <c r="I210" s="6" t="s">
        <v>1992</v>
      </c>
      <c r="J210" s="6" t="s">
        <v>1229</v>
      </c>
      <c r="K210" s="6" t="s">
        <v>1229</v>
      </c>
      <c r="L210" s="6" t="s">
        <v>1229</v>
      </c>
      <c r="M210" s="6" t="s">
        <v>1229</v>
      </c>
      <c r="N210" s="6" t="s">
        <v>1229</v>
      </c>
      <c r="O210" s="6" t="s">
        <v>1229</v>
      </c>
      <c r="P210" s="6" t="s">
        <v>1229</v>
      </c>
      <c r="Q210" s="6" t="s">
        <v>1230</v>
      </c>
      <c r="R210" s="6" t="s">
        <v>2022</v>
      </c>
      <c r="S210" s="5" t="str">
        <f t="shared" si="3"/>
        <v>../PICTURE/УП03282809.jpg</v>
      </c>
    </row>
    <row r="211" spans="1:19" x14ac:dyDescent="0.25">
      <c r="A211" s="6" t="s">
        <v>2023</v>
      </c>
      <c r="B211" s="6" t="s">
        <v>1140</v>
      </c>
      <c r="C211" s="5">
        <v>15</v>
      </c>
      <c r="D211" s="6" t="s">
        <v>2024</v>
      </c>
      <c r="E211" s="6" t="s">
        <v>97</v>
      </c>
      <c r="F211" s="6" t="s">
        <v>2025</v>
      </c>
      <c r="G211" s="6" t="s">
        <v>1226</v>
      </c>
      <c r="H211" s="6" t="s">
        <v>1227</v>
      </c>
      <c r="I211" s="6" t="s">
        <v>1992</v>
      </c>
      <c r="J211" s="6" t="s">
        <v>1229</v>
      </c>
      <c r="K211" s="6" t="s">
        <v>1229</v>
      </c>
      <c r="L211" s="6" t="s">
        <v>1229</v>
      </c>
      <c r="M211" s="6" t="s">
        <v>1229</v>
      </c>
      <c r="N211" s="6" t="s">
        <v>1229</v>
      </c>
      <c r="O211" s="6" t="s">
        <v>1229</v>
      </c>
      <c r="P211" s="6" t="s">
        <v>1229</v>
      </c>
      <c r="Q211" s="6" t="s">
        <v>1230</v>
      </c>
      <c r="R211" s="6" t="s">
        <v>2026</v>
      </c>
      <c r="S211" s="5" t="str">
        <f t="shared" si="3"/>
        <v>../PICTURE/УЦ03290944.jpg</v>
      </c>
    </row>
    <row r="212" spans="1:19" x14ac:dyDescent="0.25">
      <c r="A212" s="6" t="s">
        <v>2027</v>
      </c>
      <c r="B212" s="6" t="s">
        <v>1140</v>
      </c>
      <c r="C212" s="5">
        <v>16</v>
      </c>
      <c r="D212" s="6" t="s">
        <v>2028</v>
      </c>
      <c r="E212" s="6" t="s">
        <v>2029</v>
      </c>
      <c r="F212" s="6" t="s">
        <v>2030</v>
      </c>
      <c r="G212" s="6" t="s">
        <v>1226</v>
      </c>
      <c r="H212" s="6" t="s">
        <v>1227</v>
      </c>
      <c r="I212" s="6" t="s">
        <v>1999</v>
      </c>
      <c r="J212" s="6" t="s">
        <v>1229</v>
      </c>
      <c r="K212" s="6" t="s">
        <v>1229</v>
      </c>
      <c r="L212" s="6" t="s">
        <v>1229</v>
      </c>
      <c r="M212" s="6" t="s">
        <v>1229</v>
      </c>
      <c r="N212" s="6" t="s">
        <v>1229</v>
      </c>
      <c r="O212" s="6" t="s">
        <v>1229</v>
      </c>
      <c r="P212" s="6" t="s">
        <v>1229</v>
      </c>
      <c r="Q212" s="6" t="s">
        <v>1230</v>
      </c>
      <c r="R212" s="6" t="s">
        <v>2031</v>
      </c>
      <c r="S212" s="5" t="str">
        <f t="shared" si="3"/>
        <v>../PICTURE/УК03082800.jpg</v>
      </c>
    </row>
    <row r="213" spans="1:19" x14ac:dyDescent="0.25">
      <c r="A213" s="6" t="s">
        <v>2032</v>
      </c>
      <c r="B213" s="6" t="s">
        <v>1140</v>
      </c>
      <c r="C213" s="5">
        <v>17</v>
      </c>
      <c r="D213" s="6" t="s">
        <v>2033</v>
      </c>
      <c r="E213" s="6" t="s">
        <v>72</v>
      </c>
      <c r="F213" s="6" t="s">
        <v>2034</v>
      </c>
      <c r="G213" s="6" t="s">
        <v>1226</v>
      </c>
      <c r="H213" s="6" t="s">
        <v>1227</v>
      </c>
      <c r="I213" s="6" t="s">
        <v>1999</v>
      </c>
      <c r="J213" s="6" t="s">
        <v>1229</v>
      </c>
      <c r="K213" s="6" t="s">
        <v>1229</v>
      </c>
      <c r="L213" s="6" t="s">
        <v>1229</v>
      </c>
      <c r="M213" s="6" t="s">
        <v>1229</v>
      </c>
      <c r="N213" s="6" t="s">
        <v>1229</v>
      </c>
      <c r="O213" s="6" t="s">
        <v>1229</v>
      </c>
      <c r="P213" s="6" t="s">
        <v>1229</v>
      </c>
      <c r="Q213" s="6" t="s">
        <v>1230</v>
      </c>
      <c r="R213" s="6" t="s">
        <v>2035</v>
      </c>
      <c r="S213" s="5" t="str">
        <f t="shared" si="3"/>
        <v>../PICTURE/УТ03272922.jpg</v>
      </c>
    </row>
    <row r="214" spans="1:19" x14ac:dyDescent="0.25">
      <c r="A214" s="6" t="s">
        <v>2036</v>
      </c>
      <c r="B214" s="6" t="s">
        <v>1140</v>
      </c>
      <c r="C214" s="5">
        <v>18</v>
      </c>
      <c r="D214" s="6" t="s">
        <v>2037</v>
      </c>
      <c r="E214" s="6" t="s">
        <v>645</v>
      </c>
      <c r="F214" s="6" t="s">
        <v>265</v>
      </c>
      <c r="G214" s="6" t="s">
        <v>1226</v>
      </c>
      <c r="H214" s="6" t="s">
        <v>9</v>
      </c>
      <c r="I214" s="6" t="s">
        <v>1130</v>
      </c>
      <c r="J214" s="6" t="s">
        <v>1229</v>
      </c>
      <c r="K214" s="6" t="s">
        <v>1229</v>
      </c>
      <c r="L214" s="6" t="s">
        <v>1229</v>
      </c>
      <c r="M214" s="6" t="s">
        <v>1229</v>
      </c>
      <c r="N214" s="6" t="s">
        <v>1229</v>
      </c>
      <c r="O214" s="6" t="s">
        <v>1229</v>
      </c>
      <c r="P214" s="6" t="s">
        <v>1229</v>
      </c>
      <c r="Q214" s="6" t="s">
        <v>1230</v>
      </c>
      <c r="R214" s="6" t="s">
        <v>2038</v>
      </c>
      <c r="S214" s="5" t="str">
        <f t="shared" si="3"/>
        <v>../PICTURE/УХ05292321.jpg</v>
      </c>
    </row>
    <row r="215" spans="1:19" x14ac:dyDescent="0.25">
      <c r="A215" s="6" t="s">
        <v>2039</v>
      </c>
      <c r="B215" s="6" t="s">
        <v>1140</v>
      </c>
      <c r="C215" s="5">
        <v>19</v>
      </c>
      <c r="D215" s="6" t="s">
        <v>2040</v>
      </c>
      <c r="E215" s="6" t="s">
        <v>114</v>
      </c>
      <c r="F215" s="6" t="s">
        <v>265</v>
      </c>
      <c r="G215" s="6" t="s">
        <v>1226</v>
      </c>
      <c r="H215" s="6" t="s">
        <v>9</v>
      </c>
      <c r="I215" s="6" t="s">
        <v>1986</v>
      </c>
      <c r="J215" s="6" t="s">
        <v>1229</v>
      </c>
      <c r="K215" s="6" t="s">
        <v>1229</v>
      </c>
      <c r="L215" s="6" t="s">
        <v>1229</v>
      </c>
      <c r="M215" s="6" t="s">
        <v>1229</v>
      </c>
      <c r="N215" s="6" t="s">
        <v>1229</v>
      </c>
      <c r="O215" s="6" t="s">
        <v>1229</v>
      </c>
      <c r="P215" s="6" t="s">
        <v>1229</v>
      </c>
      <c r="Q215" s="6" t="s">
        <v>1230</v>
      </c>
      <c r="R215" s="6" t="s">
        <v>2041</v>
      </c>
      <c r="S215" s="5" t="str">
        <f t="shared" si="3"/>
        <v>../PICTURE/УП02302522.jpg</v>
      </c>
    </row>
    <row r="216" spans="1:19" x14ac:dyDescent="0.25">
      <c r="A216" s="6" t="s">
        <v>2042</v>
      </c>
      <c r="B216" s="6" t="s">
        <v>1140</v>
      </c>
      <c r="C216" s="5">
        <v>20</v>
      </c>
      <c r="D216" s="6" t="s">
        <v>2043</v>
      </c>
      <c r="E216" s="6" t="s">
        <v>2044</v>
      </c>
      <c r="F216" s="6" t="s">
        <v>265</v>
      </c>
      <c r="G216" s="6" t="s">
        <v>1226</v>
      </c>
      <c r="H216" s="6" t="s">
        <v>1227</v>
      </c>
      <c r="I216" s="6" t="s">
        <v>1783</v>
      </c>
      <c r="J216" s="6" t="s">
        <v>1229</v>
      </c>
      <c r="K216" s="6" t="s">
        <v>1229</v>
      </c>
      <c r="L216" s="6" t="s">
        <v>1229</v>
      </c>
      <c r="M216" s="6" t="s">
        <v>1229</v>
      </c>
      <c r="N216" s="6" t="s">
        <v>1229</v>
      </c>
      <c r="O216" s="6" t="s">
        <v>1229</v>
      </c>
      <c r="P216" s="6" t="s">
        <v>1229</v>
      </c>
      <c r="Q216" s="6" t="s">
        <v>1230</v>
      </c>
      <c r="R216" s="6" t="s">
        <v>2045</v>
      </c>
      <c r="S216" s="5" t="str">
        <f t="shared" si="3"/>
        <v>../PICTURE/АЮ04292503.jpg</v>
      </c>
    </row>
    <row r="217" spans="1:19" x14ac:dyDescent="0.25">
      <c r="A217" s="6" t="s">
        <v>2046</v>
      </c>
      <c r="B217" s="6" t="s">
        <v>1140</v>
      </c>
      <c r="C217" s="5">
        <v>21</v>
      </c>
      <c r="D217" s="6" t="s">
        <v>2047</v>
      </c>
      <c r="E217" s="6" t="s">
        <v>2048</v>
      </c>
      <c r="F217" s="6" t="s">
        <v>265</v>
      </c>
      <c r="G217" s="6" t="s">
        <v>1226</v>
      </c>
      <c r="H217" s="6" t="s">
        <v>1227</v>
      </c>
      <c r="I217" s="6" t="s">
        <v>1992</v>
      </c>
      <c r="J217" s="6" t="s">
        <v>1229</v>
      </c>
      <c r="K217" s="6" t="s">
        <v>1229</v>
      </c>
      <c r="L217" s="6" t="s">
        <v>1229</v>
      </c>
      <c r="M217" s="6" t="s">
        <v>1229</v>
      </c>
      <c r="N217" s="6" t="s">
        <v>1229</v>
      </c>
      <c r="O217" s="6" t="s">
        <v>1229</v>
      </c>
      <c r="P217" s="6" t="s">
        <v>1229</v>
      </c>
      <c r="Q217" s="6" t="s">
        <v>1230</v>
      </c>
      <c r="R217" s="6" t="s">
        <v>2049</v>
      </c>
      <c r="S217" s="5" t="str">
        <f t="shared" si="3"/>
        <v>../PICTURE/УБ03261781.jpg</v>
      </c>
    </row>
    <row r="218" spans="1:19" x14ac:dyDescent="0.25">
      <c r="A218" s="6" t="s">
        <v>2050</v>
      </c>
      <c r="B218" s="6" t="s">
        <v>1140</v>
      </c>
      <c r="C218" s="5">
        <v>22</v>
      </c>
      <c r="D218" s="6" t="s">
        <v>2051</v>
      </c>
      <c r="E218" s="6" t="s">
        <v>2052</v>
      </c>
      <c r="F218" s="6" t="s">
        <v>410</v>
      </c>
      <c r="G218" s="6" t="s">
        <v>1236</v>
      </c>
      <c r="H218" s="6" t="s">
        <v>9</v>
      </c>
      <c r="I218" s="6" t="s">
        <v>1136</v>
      </c>
      <c r="J218" s="6" t="s">
        <v>1229</v>
      </c>
      <c r="K218" s="6" t="s">
        <v>1229</v>
      </c>
      <c r="L218" s="6" t="s">
        <v>1229</v>
      </c>
      <c r="M218" s="6" t="s">
        <v>1229</v>
      </c>
      <c r="N218" s="6" t="s">
        <v>1229</v>
      </c>
      <c r="O218" s="6" t="s">
        <v>1229</v>
      </c>
      <c r="P218" s="6" t="s">
        <v>1229</v>
      </c>
      <c r="Q218" s="6" t="s">
        <v>1230</v>
      </c>
      <c r="R218" s="6" t="s">
        <v>2053</v>
      </c>
      <c r="S218" s="5" t="str">
        <f t="shared" si="3"/>
        <v>../PICTURE/УК03292837.jpg</v>
      </c>
    </row>
    <row r="219" spans="1:19" x14ac:dyDescent="0.25">
      <c r="A219" s="6" t="s">
        <v>2054</v>
      </c>
      <c r="B219" s="6" t="s">
        <v>1140</v>
      </c>
      <c r="C219" s="5">
        <v>23</v>
      </c>
      <c r="D219" s="6" t="s">
        <v>2055</v>
      </c>
      <c r="E219" s="6" t="s">
        <v>2056</v>
      </c>
      <c r="F219" s="6" t="s">
        <v>283</v>
      </c>
      <c r="G219" s="6" t="s">
        <v>1226</v>
      </c>
      <c r="H219" s="6" t="s">
        <v>1253</v>
      </c>
      <c r="I219" s="6" t="s">
        <v>1136</v>
      </c>
      <c r="J219" s="6" t="s">
        <v>1229</v>
      </c>
      <c r="K219" s="6" t="s">
        <v>1229</v>
      </c>
      <c r="L219" s="6" t="s">
        <v>1229</v>
      </c>
      <c r="M219" s="6" t="s">
        <v>1229</v>
      </c>
      <c r="N219" s="6" t="s">
        <v>1229</v>
      </c>
      <c r="O219" s="6" t="s">
        <v>1229</v>
      </c>
      <c r="P219" s="6" t="s">
        <v>1229</v>
      </c>
      <c r="Q219" s="6" t="s">
        <v>1230</v>
      </c>
      <c r="R219" s="6" t="s">
        <v>2057</v>
      </c>
      <c r="S219" s="5" t="str">
        <f t="shared" si="3"/>
        <v>../PICTURE/УО03250420.jpg</v>
      </c>
    </row>
    <row r="220" spans="1:19" x14ac:dyDescent="0.25">
      <c r="A220" s="6" t="s">
        <v>2058</v>
      </c>
      <c r="B220" s="6" t="s">
        <v>1140</v>
      </c>
      <c r="C220" s="5">
        <v>24</v>
      </c>
      <c r="D220" s="6" t="s">
        <v>2059</v>
      </c>
      <c r="E220" s="6" t="s">
        <v>208</v>
      </c>
      <c r="F220" s="6" t="s">
        <v>209</v>
      </c>
      <c r="G220" s="6" t="s">
        <v>1226</v>
      </c>
      <c r="H220" s="6" t="s">
        <v>9</v>
      </c>
      <c r="I220" s="6" t="s">
        <v>1986</v>
      </c>
      <c r="J220" s="6" t="s">
        <v>1229</v>
      </c>
      <c r="K220" s="6" t="s">
        <v>1229</v>
      </c>
      <c r="L220" s="6" t="s">
        <v>1229</v>
      </c>
      <c r="M220" s="6" t="s">
        <v>1229</v>
      </c>
      <c r="N220" s="6" t="s">
        <v>1229</v>
      </c>
      <c r="O220" s="6" t="s">
        <v>1229</v>
      </c>
      <c r="P220" s="6" t="s">
        <v>1229</v>
      </c>
      <c r="Q220" s="6" t="s">
        <v>1230</v>
      </c>
      <c r="R220" s="6" t="s">
        <v>2060</v>
      </c>
      <c r="S220" s="5" t="str">
        <f t="shared" si="3"/>
        <v>../PICTURE/ук03282920.jpg</v>
      </c>
    </row>
    <row r="221" spans="1:19" x14ac:dyDescent="0.25">
      <c r="A221" s="6" t="s">
        <v>2061</v>
      </c>
      <c r="B221" s="6" t="s">
        <v>1143</v>
      </c>
      <c r="C221" s="5">
        <v>1</v>
      </c>
      <c r="D221" s="6" t="s">
        <v>2062</v>
      </c>
      <c r="E221" s="6" t="s">
        <v>2063</v>
      </c>
      <c r="F221" s="6" t="s">
        <v>2064</v>
      </c>
      <c r="G221" s="6" t="s">
        <v>1236</v>
      </c>
      <c r="H221" s="6" t="s">
        <v>1253</v>
      </c>
      <c r="I221" s="6" t="s">
        <v>1145</v>
      </c>
      <c r="J221" s="6" t="s">
        <v>1229</v>
      </c>
      <c r="K221" s="6" t="s">
        <v>1229</v>
      </c>
      <c r="L221" s="6" t="s">
        <v>1229</v>
      </c>
      <c r="M221" s="6" t="s">
        <v>1229</v>
      </c>
      <c r="N221" s="6" t="s">
        <v>1229</v>
      </c>
      <c r="O221" s="6" t="s">
        <v>1229</v>
      </c>
      <c r="P221" s="6" t="s">
        <v>1229</v>
      </c>
      <c r="Q221" s="6" t="s">
        <v>2065</v>
      </c>
      <c r="R221" s="6" t="s">
        <v>2066</v>
      </c>
      <c r="S221" s="5" t="str">
        <f t="shared" si="3"/>
        <v>../PICTURE/ЕС99123015.jpg</v>
      </c>
    </row>
    <row r="222" spans="1:19" x14ac:dyDescent="0.25">
      <c r="A222" s="6" t="s">
        <v>2067</v>
      </c>
      <c r="B222" s="6" t="s">
        <v>1143</v>
      </c>
      <c r="C222" s="5">
        <v>2</v>
      </c>
      <c r="D222" s="6" t="s">
        <v>2068</v>
      </c>
      <c r="E222" s="6" t="s">
        <v>2069</v>
      </c>
      <c r="F222" s="6" t="s">
        <v>557</v>
      </c>
      <c r="G222" s="6" t="s">
        <v>1226</v>
      </c>
      <c r="H222" s="6" t="s">
        <v>9</v>
      </c>
      <c r="I222" s="6" t="s">
        <v>1145</v>
      </c>
      <c r="J222" s="6" t="s">
        <v>1229</v>
      </c>
      <c r="K222" s="6" t="s">
        <v>1229</v>
      </c>
      <c r="L222" s="6" t="s">
        <v>1229</v>
      </c>
      <c r="M222" s="6" t="s">
        <v>1229</v>
      </c>
      <c r="N222" s="6" t="s">
        <v>1229</v>
      </c>
      <c r="O222" s="6" t="s">
        <v>1229</v>
      </c>
      <c r="P222" s="6" t="s">
        <v>1229</v>
      </c>
      <c r="Q222" s="6" t="s">
        <v>2065</v>
      </c>
      <c r="R222" s="6" t="s">
        <v>2070</v>
      </c>
      <c r="S222" s="5" t="str">
        <f t="shared" si="3"/>
        <v>../PICTURE/УМ00262203.jpg</v>
      </c>
    </row>
    <row r="223" spans="1:19" x14ac:dyDescent="0.25">
      <c r="A223" s="6" t="s">
        <v>2071</v>
      </c>
      <c r="B223" s="6" t="s">
        <v>1143</v>
      </c>
      <c r="C223" s="5">
        <v>3</v>
      </c>
      <c r="D223" s="6" t="s">
        <v>2072</v>
      </c>
      <c r="E223" s="6" t="s">
        <v>2073</v>
      </c>
      <c r="F223" s="6" t="s">
        <v>938</v>
      </c>
      <c r="G223" s="6" t="s">
        <v>1226</v>
      </c>
      <c r="H223" s="6" t="s">
        <v>2074</v>
      </c>
      <c r="I223" s="6" t="s">
        <v>1145</v>
      </c>
      <c r="J223" s="6" t="s">
        <v>1229</v>
      </c>
      <c r="K223" s="6" t="s">
        <v>1229</v>
      </c>
      <c r="L223" s="6" t="s">
        <v>1229</v>
      </c>
      <c r="M223" s="6" t="s">
        <v>1229</v>
      </c>
      <c r="N223" s="6" t="s">
        <v>1229</v>
      </c>
      <c r="O223" s="6" t="s">
        <v>1229</v>
      </c>
      <c r="P223" s="6" t="s">
        <v>1229</v>
      </c>
      <c r="Q223" s="6" t="s">
        <v>2065</v>
      </c>
      <c r="R223" s="6" t="s">
        <v>2075</v>
      </c>
      <c r="S223" s="5" t="str">
        <f t="shared" si="3"/>
        <v>../PICTURE/УИ00252108.jpg</v>
      </c>
    </row>
    <row r="224" spans="1:19" x14ac:dyDescent="0.25">
      <c r="A224" s="6" t="s">
        <v>2076</v>
      </c>
      <c r="B224" s="6" t="s">
        <v>1143</v>
      </c>
      <c r="C224" s="5">
        <v>4</v>
      </c>
      <c r="D224" s="6" t="s">
        <v>2077</v>
      </c>
      <c r="E224" s="6" t="s">
        <v>108</v>
      </c>
      <c r="F224" s="6" t="s">
        <v>56</v>
      </c>
      <c r="G224" s="6" t="s">
        <v>1226</v>
      </c>
      <c r="H224" s="6" t="s">
        <v>58</v>
      </c>
      <c r="I224" s="6" t="s">
        <v>1145</v>
      </c>
      <c r="J224" s="6" t="s">
        <v>1229</v>
      </c>
      <c r="K224" s="6" t="s">
        <v>1229</v>
      </c>
      <c r="L224" s="6" t="s">
        <v>1229</v>
      </c>
      <c r="M224" s="6" t="s">
        <v>1229</v>
      </c>
      <c r="N224" s="6" t="s">
        <v>1229</v>
      </c>
      <c r="O224" s="6" t="s">
        <v>1229</v>
      </c>
      <c r="P224" s="6" t="s">
        <v>1229</v>
      </c>
      <c r="Q224" s="6" t="s">
        <v>2065</v>
      </c>
      <c r="R224" s="6" t="s">
        <v>2078</v>
      </c>
      <c r="S224" s="5" t="str">
        <f t="shared" si="3"/>
        <v>../PICTURE/УЧ99111306.jpg</v>
      </c>
    </row>
    <row r="225" spans="1:19" x14ac:dyDescent="0.25">
      <c r="A225" s="6" t="s">
        <v>2079</v>
      </c>
      <c r="B225" s="6" t="s">
        <v>1143</v>
      </c>
      <c r="C225" s="5">
        <v>5</v>
      </c>
      <c r="D225" s="6" t="s">
        <v>2080</v>
      </c>
      <c r="E225" s="6" t="s">
        <v>330</v>
      </c>
      <c r="F225" s="6" t="s">
        <v>2081</v>
      </c>
      <c r="G225" s="6" t="s">
        <v>1236</v>
      </c>
      <c r="H225" s="6" t="s">
        <v>1253</v>
      </c>
      <c r="I225" s="6" t="s">
        <v>1272</v>
      </c>
      <c r="J225" s="6" t="s">
        <v>1229</v>
      </c>
      <c r="K225" s="6" t="s">
        <v>1229</v>
      </c>
      <c r="L225" s="6" t="s">
        <v>1229</v>
      </c>
      <c r="M225" s="6" t="s">
        <v>1229</v>
      </c>
      <c r="N225" s="6" t="s">
        <v>1229</v>
      </c>
      <c r="O225" s="6" t="s">
        <v>1229</v>
      </c>
      <c r="P225" s="6" t="s">
        <v>1229</v>
      </c>
      <c r="Q225" s="6" t="s">
        <v>2065</v>
      </c>
      <c r="R225" s="6" t="s">
        <v>2082</v>
      </c>
      <c r="S225" s="5" t="str">
        <f t="shared" si="3"/>
        <v>../PICTURE/УК01241176.jpg</v>
      </c>
    </row>
    <row r="226" spans="1:19" x14ac:dyDescent="0.25">
      <c r="A226" s="6" t="s">
        <v>2083</v>
      </c>
      <c r="B226" s="6" t="s">
        <v>1143</v>
      </c>
      <c r="C226" s="5">
        <v>6</v>
      </c>
      <c r="D226" s="6" t="s">
        <v>2084</v>
      </c>
      <c r="E226" s="6" t="s">
        <v>2085</v>
      </c>
      <c r="F226" s="6" t="s">
        <v>122</v>
      </c>
      <c r="G226" s="6" t="s">
        <v>1226</v>
      </c>
      <c r="H226" s="6" t="s">
        <v>9</v>
      </c>
      <c r="I226" s="6" t="s">
        <v>1145</v>
      </c>
      <c r="J226" s="6" t="s">
        <v>1229</v>
      </c>
      <c r="K226" s="6" t="s">
        <v>1229</v>
      </c>
      <c r="L226" s="6" t="s">
        <v>1229</v>
      </c>
      <c r="M226" s="6" t="s">
        <v>1229</v>
      </c>
      <c r="N226" s="6" t="s">
        <v>1229</v>
      </c>
      <c r="O226" s="6" t="s">
        <v>1229</v>
      </c>
      <c r="P226" s="6" t="s">
        <v>1229</v>
      </c>
      <c r="Q226" s="6" t="s">
        <v>2065</v>
      </c>
      <c r="R226" s="6" t="s">
        <v>2086</v>
      </c>
      <c r="S226" s="5" t="str">
        <f t="shared" si="3"/>
        <v>../PICTURE/УХ00251544.jpg</v>
      </c>
    </row>
    <row r="227" spans="1:19" x14ac:dyDescent="0.25">
      <c r="A227" s="6" t="s">
        <v>2087</v>
      </c>
      <c r="B227" s="6" t="s">
        <v>1143</v>
      </c>
      <c r="C227" s="5">
        <v>7</v>
      </c>
      <c r="D227" s="6" t="s">
        <v>2088</v>
      </c>
      <c r="E227" s="6" t="s">
        <v>832</v>
      </c>
      <c r="F227" s="6" t="s">
        <v>2089</v>
      </c>
      <c r="G227" s="6" t="s">
        <v>1226</v>
      </c>
      <c r="H227" s="6" t="s">
        <v>9</v>
      </c>
      <c r="I227" s="6" t="s">
        <v>1139</v>
      </c>
      <c r="J227" s="6" t="s">
        <v>1229</v>
      </c>
      <c r="K227" s="6" t="s">
        <v>1229</v>
      </c>
      <c r="L227" s="6" t="s">
        <v>1229</v>
      </c>
      <c r="M227" s="6" t="s">
        <v>1229</v>
      </c>
      <c r="N227" s="6" t="s">
        <v>1229</v>
      </c>
      <c r="O227" s="6" t="s">
        <v>1229</v>
      </c>
      <c r="P227" s="6" t="s">
        <v>1229</v>
      </c>
      <c r="Q227" s="6" t="s">
        <v>2065</v>
      </c>
      <c r="R227" s="6" t="s">
        <v>2090</v>
      </c>
      <c r="S227" s="5" t="str">
        <f t="shared" si="3"/>
        <v>../PICTURE/УХ02260629.jpg</v>
      </c>
    </row>
    <row r="228" spans="1:19" x14ac:dyDescent="0.25">
      <c r="A228" s="6" t="s">
        <v>2091</v>
      </c>
      <c r="B228" s="6" t="s">
        <v>1143</v>
      </c>
      <c r="C228" s="5">
        <v>8</v>
      </c>
      <c r="D228" s="6" t="s">
        <v>2092</v>
      </c>
      <c r="E228" s="6" t="s">
        <v>2093</v>
      </c>
      <c r="F228" s="6" t="s">
        <v>1301</v>
      </c>
      <c r="G228" s="6" t="s">
        <v>1226</v>
      </c>
      <c r="H228" s="6" t="s">
        <v>58</v>
      </c>
      <c r="I228" s="6" t="s">
        <v>1139</v>
      </c>
      <c r="J228" s="6" t="s">
        <v>1229</v>
      </c>
      <c r="K228" s="6" t="s">
        <v>1229</v>
      </c>
      <c r="L228" s="6" t="s">
        <v>1229</v>
      </c>
      <c r="M228" s="6" t="s">
        <v>1229</v>
      </c>
      <c r="N228" s="6" t="s">
        <v>1229</v>
      </c>
      <c r="O228" s="6" t="s">
        <v>1229</v>
      </c>
      <c r="P228" s="6" t="s">
        <v>1229</v>
      </c>
      <c r="Q228" s="6" t="s">
        <v>2065</v>
      </c>
      <c r="R228" s="6" t="s">
        <v>2094</v>
      </c>
      <c r="S228" s="5" t="str">
        <f t="shared" si="3"/>
        <v>../PICTURE/ТЕ01321201.jpg</v>
      </c>
    </row>
    <row r="229" spans="1:19" x14ac:dyDescent="0.25">
      <c r="A229" s="6" t="s">
        <v>2095</v>
      </c>
      <c r="B229" s="6" t="s">
        <v>1143</v>
      </c>
      <c r="C229" s="5">
        <v>9</v>
      </c>
      <c r="D229" s="6" t="s">
        <v>2096</v>
      </c>
      <c r="E229" s="6" t="s">
        <v>2097</v>
      </c>
      <c r="F229" s="6" t="s">
        <v>834</v>
      </c>
      <c r="G229" s="6" t="s">
        <v>1226</v>
      </c>
      <c r="H229" s="6" t="s">
        <v>9</v>
      </c>
      <c r="I229" s="6" t="s">
        <v>1145</v>
      </c>
      <c r="J229" s="6" t="s">
        <v>1229</v>
      </c>
      <c r="K229" s="6" t="s">
        <v>1229</v>
      </c>
      <c r="L229" s="6" t="s">
        <v>1229</v>
      </c>
      <c r="M229" s="6" t="s">
        <v>1229</v>
      </c>
      <c r="N229" s="6" t="s">
        <v>1229</v>
      </c>
      <c r="O229" s="6" t="s">
        <v>1229</v>
      </c>
      <c r="P229" s="6" t="s">
        <v>1229</v>
      </c>
      <c r="Q229" s="6" t="s">
        <v>2065</v>
      </c>
      <c r="R229" s="6" t="s">
        <v>2098</v>
      </c>
      <c r="S229" s="5" t="str">
        <f t="shared" si="3"/>
        <v>../PICTURE/УЗ99070800.jpg</v>
      </c>
    </row>
    <row r="230" spans="1:19" x14ac:dyDescent="0.25">
      <c r="A230" s="6" t="s">
        <v>2099</v>
      </c>
      <c r="B230" s="6" t="s">
        <v>1143</v>
      </c>
      <c r="C230" s="5">
        <v>10</v>
      </c>
      <c r="D230" s="6" t="s">
        <v>2100</v>
      </c>
      <c r="E230" s="6" t="s">
        <v>118</v>
      </c>
      <c r="F230" s="6" t="s">
        <v>356</v>
      </c>
      <c r="G230" s="6" t="s">
        <v>1226</v>
      </c>
      <c r="H230" s="6" t="s">
        <v>1227</v>
      </c>
      <c r="I230" s="6" t="s">
        <v>1228</v>
      </c>
      <c r="J230" s="6" t="s">
        <v>1229</v>
      </c>
      <c r="K230" s="6" t="s">
        <v>1229</v>
      </c>
      <c r="L230" s="6" t="s">
        <v>1229</v>
      </c>
      <c r="M230" s="6" t="s">
        <v>1229</v>
      </c>
      <c r="N230" s="6" t="s">
        <v>1229</v>
      </c>
      <c r="O230" s="6" t="s">
        <v>1229</v>
      </c>
      <c r="P230" s="6" t="s">
        <v>1229</v>
      </c>
      <c r="Q230" s="6" t="s">
        <v>2065</v>
      </c>
      <c r="R230" s="6" t="s">
        <v>2101</v>
      </c>
      <c r="S230" s="5" t="str">
        <f t="shared" si="3"/>
        <v>../PICTURE/УП01220905.jpg</v>
      </c>
    </row>
    <row r="231" spans="1:19" x14ac:dyDescent="0.25">
      <c r="A231" s="6" t="s">
        <v>2102</v>
      </c>
      <c r="B231" s="6" t="s">
        <v>1143</v>
      </c>
      <c r="C231" s="5">
        <v>11</v>
      </c>
      <c r="D231" s="6" t="s">
        <v>2103</v>
      </c>
      <c r="E231" s="6" t="s">
        <v>2104</v>
      </c>
      <c r="F231" s="6" t="s">
        <v>175</v>
      </c>
      <c r="G231" s="6" t="s">
        <v>1226</v>
      </c>
      <c r="H231" s="6" t="s">
        <v>2105</v>
      </c>
      <c r="I231" s="6" t="s">
        <v>1145</v>
      </c>
      <c r="J231" s="6" t="s">
        <v>1229</v>
      </c>
      <c r="K231" s="6" t="s">
        <v>1229</v>
      </c>
      <c r="L231" s="6" t="s">
        <v>1229</v>
      </c>
      <c r="M231" s="6" t="s">
        <v>1229</v>
      </c>
      <c r="N231" s="6" t="s">
        <v>1229</v>
      </c>
      <c r="O231" s="6" t="s">
        <v>1229</v>
      </c>
      <c r="P231" s="6" t="s">
        <v>1229</v>
      </c>
      <c r="Q231" s="6" t="s">
        <v>2065</v>
      </c>
      <c r="R231" s="6" t="s">
        <v>2106</v>
      </c>
      <c r="S231" s="5" t="str">
        <f t="shared" si="3"/>
        <v>../PICTURE/НЬ0124260.jpg</v>
      </c>
    </row>
    <row r="232" spans="1:19" x14ac:dyDescent="0.25">
      <c r="A232" s="6" t="s">
        <v>2107</v>
      </c>
      <c r="B232" s="6" t="s">
        <v>1143</v>
      </c>
      <c r="C232" s="5">
        <v>12</v>
      </c>
      <c r="D232" s="6" t="s">
        <v>2108</v>
      </c>
      <c r="E232" s="6" t="s">
        <v>1307</v>
      </c>
      <c r="F232" s="6" t="s">
        <v>2109</v>
      </c>
      <c r="G232" s="6" t="s">
        <v>1226</v>
      </c>
      <c r="H232" s="6" t="s">
        <v>1253</v>
      </c>
      <c r="I232" s="6" t="s">
        <v>1139</v>
      </c>
      <c r="J232" s="6" t="s">
        <v>1229</v>
      </c>
      <c r="K232" s="6" t="s">
        <v>1229</v>
      </c>
      <c r="L232" s="6" t="s">
        <v>1229</v>
      </c>
      <c r="M232" s="6" t="s">
        <v>1229</v>
      </c>
      <c r="N232" s="6" t="s">
        <v>1229</v>
      </c>
      <c r="O232" s="6" t="s">
        <v>1229</v>
      </c>
      <c r="P232" s="6" t="s">
        <v>1229</v>
      </c>
      <c r="Q232" s="6" t="s">
        <v>2065</v>
      </c>
      <c r="R232" s="6" t="s">
        <v>2110</v>
      </c>
      <c r="S232" s="5" t="str">
        <f t="shared" si="3"/>
        <v>../PICTURE/020806-4154916.jpg</v>
      </c>
    </row>
    <row r="233" spans="1:19" x14ac:dyDescent="0.25">
      <c r="A233" s="6" t="s">
        <v>2111</v>
      </c>
      <c r="B233" s="6" t="s">
        <v>1143</v>
      </c>
      <c r="C233" s="5">
        <v>13</v>
      </c>
      <c r="D233" s="6" t="s">
        <v>2112</v>
      </c>
      <c r="E233" s="6" t="s">
        <v>142</v>
      </c>
      <c r="F233" s="6" t="s">
        <v>376</v>
      </c>
      <c r="G233" s="6" t="s">
        <v>1236</v>
      </c>
      <c r="H233" s="6" t="s">
        <v>9</v>
      </c>
      <c r="I233" s="6" t="s">
        <v>1139</v>
      </c>
      <c r="J233" s="6" t="s">
        <v>1229</v>
      </c>
      <c r="K233" s="6" t="s">
        <v>1229</v>
      </c>
      <c r="L233" s="6" t="s">
        <v>1229</v>
      </c>
      <c r="M233" s="6" t="s">
        <v>1229</v>
      </c>
      <c r="N233" s="6" t="s">
        <v>1229</v>
      </c>
      <c r="O233" s="6" t="s">
        <v>1229</v>
      </c>
      <c r="P233" s="6" t="s">
        <v>1229</v>
      </c>
      <c r="Q233" s="6" t="s">
        <v>2065</v>
      </c>
      <c r="R233" s="6" t="s">
        <v>2113</v>
      </c>
      <c r="S233" s="5" t="str">
        <f t="shared" si="3"/>
        <v>../PICTURE/УЖ01242053.jpg</v>
      </c>
    </row>
    <row r="234" spans="1:19" x14ac:dyDescent="0.25">
      <c r="A234" s="6" t="s">
        <v>2114</v>
      </c>
      <c r="B234" s="6" t="s">
        <v>1143</v>
      </c>
      <c r="C234" s="5">
        <v>14</v>
      </c>
      <c r="D234" s="6" t="s">
        <v>2115</v>
      </c>
      <c r="E234" s="6" t="s">
        <v>383</v>
      </c>
      <c r="F234" s="6" t="s">
        <v>215</v>
      </c>
      <c r="G234" s="6" t="s">
        <v>1226</v>
      </c>
      <c r="H234" s="6" t="s">
        <v>9</v>
      </c>
      <c r="I234" s="6" t="s">
        <v>1139</v>
      </c>
      <c r="J234" s="6" t="s">
        <v>1229</v>
      </c>
      <c r="K234" s="6" t="s">
        <v>1229</v>
      </c>
      <c r="L234" s="6" t="s">
        <v>1229</v>
      </c>
      <c r="M234" s="6" t="s">
        <v>1229</v>
      </c>
      <c r="N234" s="6" t="s">
        <v>1229</v>
      </c>
      <c r="O234" s="6" t="s">
        <v>1229</v>
      </c>
      <c r="P234" s="6" t="s">
        <v>1229</v>
      </c>
      <c r="Q234" s="6" t="s">
        <v>2065</v>
      </c>
      <c r="R234" s="6" t="s">
        <v>2116</v>
      </c>
      <c r="S234" s="5" t="str">
        <f t="shared" si="3"/>
        <v>../PICTURE/УО02251868.jpg</v>
      </c>
    </row>
    <row r="235" spans="1:19" x14ac:dyDescent="0.25">
      <c r="A235" s="6" t="s">
        <v>2117</v>
      </c>
      <c r="B235" s="6" t="s">
        <v>1143</v>
      </c>
      <c r="C235" s="5">
        <v>15</v>
      </c>
      <c r="D235" s="6" t="s">
        <v>2118</v>
      </c>
      <c r="E235" s="6" t="s">
        <v>385</v>
      </c>
      <c r="F235" s="6" t="s">
        <v>228</v>
      </c>
      <c r="G235" s="6" t="s">
        <v>1236</v>
      </c>
      <c r="H235" s="6" t="s">
        <v>9</v>
      </c>
      <c r="I235" s="6" t="s">
        <v>1139</v>
      </c>
      <c r="J235" s="6" t="s">
        <v>1229</v>
      </c>
      <c r="K235" s="6" t="s">
        <v>1229</v>
      </c>
      <c r="L235" s="6" t="s">
        <v>1229</v>
      </c>
      <c r="M235" s="6" t="s">
        <v>1229</v>
      </c>
      <c r="N235" s="6" t="s">
        <v>1229</v>
      </c>
      <c r="O235" s="6" t="s">
        <v>1229</v>
      </c>
      <c r="P235" s="6" t="s">
        <v>1229</v>
      </c>
      <c r="Q235" s="6" t="s">
        <v>2065</v>
      </c>
      <c r="R235" s="6" t="s">
        <v>2119</v>
      </c>
      <c r="S235" s="5" t="str">
        <f t="shared" si="3"/>
        <v>../PICTURE/УЖ01232273.jpg</v>
      </c>
    </row>
    <row r="236" spans="1:19" x14ac:dyDescent="0.25">
      <c r="A236" s="6" t="s">
        <v>2120</v>
      </c>
      <c r="B236" s="6" t="s">
        <v>1143</v>
      </c>
      <c r="C236" s="5">
        <v>16</v>
      </c>
      <c r="D236" s="6" t="s">
        <v>2121</v>
      </c>
      <c r="E236" s="6" t="s">
        <v>772</v>
      </c>
      <c r="F236" s="6" t="s">
        <v>2122</v>
      </c>
      <c r="G236" s="6" t="s">
        <v>1226</v>
      </c>
      <c r="H236" s="6" t="s">
        <v>9</v>
      </c>
      <c r="I236" s="6" t="s">
        <v>1139</v>
      </c>
      <c r="J236" s="6" t="s">
        <v>1229</v>
      </c>
      <c r="K236" s="6" t="s">
        <v>1229</v>
      </c>
      <c r="L236" s="6" t="s">
        <v>1229</v>
      </c>
      <c r="M236" s="6" t="s">
        <v>1229</v>
      </c>
      <c r="N236" s="6" t="s">
        <v>1229</v>
      </c>
      <c r="O236" s="6" t="s">
        <v>1229</v>
      </c>
      <c r="P236" s="6" t="s">
        <v>1229</v>
      </c>
      <c r="Q236" s="6" t="s">
        <v>2065</v>
      </c>
      <c r="R236" s="6" t="s">
        <v>2123</v>
      </c>
      <c r="S236" s="5" t="str">
        <f t="shared" si="3"/>
        <v>../PICTURE/НЭ01300959.jpg</v>
      </c>
    </row>
    <row r="237" spans="1:19" x14ac:dyDescent="0.25">
      <c r="A237" s="6" t="s">
        <v>2124</v>
      </c>
      <c r="B237" s="6" t="s">
        <v>1143</v>
      </c>
      <c r="C237" s="5">
        <v>17</v>
      </c>
      <c r="D237" s="6" t="s">
        <v>2125</v>
      </c>
      <c r="E237" s="6" t="s">
        <v>2126</v>
      </c>
      <c r="F237" s="6" t="s">
        <v>738</v>
      </c>
      <c r="G237" s="6" t="s">
        <v>1226</v>
      </c>
      <c r="H237" s="6" t="s">
        <v>2127</v>
      </c>
      <c r="I237" s="6" t="s">
        <v>1145</v>
      </c>
      <c r="J237" s="6" t="s">
        <v>1229</v>
      </c>
      <c r="K237" s="6" t="s">
        <v>1229</v>
      </c>
      <c r="L237" s="6" t="s">
        <v>1229</v>
      </c>
      <c r="M237" s="6" t="s">
        <v>1229</v>
      </c>
      <c r="N237" s="6" t="s">
        <v>1229</v>
      </c>
      <c r="O237" s="6" t="s">
        <v>1229</v>
      </c>
      <c r="P237" s="6" t="s">
        <v>1229</v>
      </c>
      <c r="Q237" s="6" t="s">
        <v>2065</v>
      </c>
      <c r="R237" s="6" t="s">
        <v>2128</v>
      </c>
      <c r="S237" s="5" t="str">
        <f t="shared" si="3"/>
        <v>../PICTURE/СЮ00261904.jpg</v>
      </c>
    </row>
    <row r="238" spans="1:19" x14ac:dyDescent="0.25">
      <c r="A238" s="6" t="s">
        <v>2129</v>
      </c>
      <c r="B238" s="6" t="s">
        <v>1143</v>
      </c>
      <c r="C238" s="5">
        <v>18</v>
      </c>
      <c r="D238" s="6" t="s">
        <v>2130</v>
      </c>
      <c r="E238" s="6" t="s">
        <v>2131</v>
      </c>
      <c r="F238" s="6" t="s">
        <v>265</v>
      </c>
      <c r="G238" s="6" t="s">
        <v>1226</v>
      </c>
      <c r="H238" s="6" t="s">
        <v>1537</v>
      </c>
      <c r="I238" s="6" t="s">
        <v>2132</v>
      </c>
      <c r="J238" s="6" t="s">
        <v>1229</v>
      </c>
      <c r="K238" s="6" t="s">
        <v>1229</v>
      </c>
      <c r="L238" s="6" t="s">
        <v>1229</v>
      </c>
      <c r="M238" s="6" t="s">
        <v>1229</v>
      </c>
      <c r="N238" s="6" t="s">
        <v>1229</v>
      </c>
      <c r="O238" s="6" t="s">
        <v>1229</v>
      </c>
      <c r="P238" s="6" t="s">
        <v>1229</v>
      </c>
      <c r="Q238" s="6" t="s">
        <v>2065</v>
      </c>
      <c r="R238" s="6" t="s">
        <v>2133</v>
      </c>
      <c r="S238" s="5" t="str">
        <f t="shared" si="3"/>
        <v>../PICTURE/УЗ00252344.jpg</v>
      </c>
    </row>
    <row r="239" spans="1:19" x14ac:dyDescent="0.25">
      <c r="A239" s="6" t="s">
        <v>2134</v>
      </c>
      <c r="B239" s="6" t="s">
        <v>1143</v>
      </c>
      <c r="C239" s="5">
        <v>19</v>
      </c>
      <c r="D239" s="6" t="s">
        <v>2135</v>
      </c>
      <c r="E239" s="6" t="s">
        <v>750</v>
      </c>
      <c r="F239" s="6" t="s">
        <v>909</v>
      </c>
      <c r="G239" s="6" t="s">
        <v>1226</v>
      </c>
      <c r="H239" s="6" t="s">
        <v>1253</v>
      </c>
      <c r="I239" s="6" t="s">
        <v>1368</v>
      </c>
      <c r="J239" s="6" t="s">
        <v>1229</v>
      </c>
      <c r="K239" s="6" t="s">
        <v>1229</v>
      </c>
      <c r="L239" s="6" t="s">
        <v>1229</v>
      </c>
      <c r="M239" s="6" t="s">
        <v>1229</v>
      </c>
      <c r="N239" s="6" t="s">
        <v>1229</v>
      </c>
      <c r="O239" s="6" t="s">
        <v>1229</v>
      </c>
      <c r="P239" s="6" t="s">
        <v>1229</v>
      </c>
      <c r="Q239" s="6" t="s">
        <v>2065</v>
      </c>
      <c r="R239" s="6" t="s">
        <v>2136</v>
      </c>
      <c r="S239" s="5" t="str">
        <f t="shared" si="3"/>
        <v>../PICTURE/УХ01262607.jpg</v>
      </c>
    </row>
    <row r="240" spans="1:19" x14ac:dyDescent="0.25">
      <c r="A240" s="6" t="s">
        <v>2137</v>
      </c>
      <c r="B240" s="6" t="s">
        <v>1143</v>
      </c>
      <c r="C240" s="5">
        <v>20</v>
      </c>
      <c r="D240" s="6" t="s">
        <v>2138</v>
      </c>
      <c r="E240" s="6" t="s">
        <v>2139</v>
      </c>
      <c r="F240" s="6" t="s">
        <v>755</v>
      </c>
      <c r="G240" s="6" t="s">
        <v>1226</v>
      </c>
      <c r="H240" s="6" t="s">
        <v>58</v>
      </c>
      <c r="I240" s="6" t="s">
        <v>1145</v>
      </c>
      <c r="J240" s="6" t="s">
        <v>1229</v>
      </c>
      <c r="K240" s="6" t="s">
        <v>1229</v>
      </c>
      <c r="L240" s="6" t="s">
        <v>1229</v>
      </c>
      <c r="M240" s="6" t="s">
        <v>1229</v>
      </c>
      <c r="N240" s="6" t="s">
        <v>1229</v>
      </c>
      <c r="O240" s="6" t="s">
        <v>1229</v>
      </c>
      <c r="P240" s="6" t="s">
        <v>1229</v>
      </c>
      <c r="Q240" s="6" t="s">
        <v>2065</v>
      </c>
      <c r="R240" s="6" t="s">
        <v>2140</v>
      </c>
      <c r="S240" s="5" t="str">
        <f t="shared" si="3"/>
        <v>../PICTURE/УЖ01250304.jpg</v>
      </c>
    </row>
    <row r="241" spans="1:19" ht="30" x14ac:dyDescent="0.25">
      <c r="A241" s="6" t="s">
        <v>2141</v>
      </c>
      <c r="B241" s="6" t="s">
        <v>1146</v>
      </c>
      <c r="C241" s="5">
        <v>1</v>
      </c>
      <c r="D241" s="6" t="s">
        <v>2142</v>
      </c>
      <c r="E241" s="6" t="s">
        <v>2143</v>
      </c>
      <c r="F241" s="6" t="s">
        <v>2144</v>
      </c>
      <c r="G241" s="6" t="s">
        <v>1226</v>
      </c>
      <c r="H241" s="6" t="s">
        <v>1253</v>
      </c>
      <c r="I241" s="6" t="s">
        <v>1127</v>
      </c>
      <c r="J241" s="6" t="s">
        <v>1229</v>
      </c>
      <c r="K241" s="6" t="s">
        <v>1229</v>
      </c>
      <c r="L241" s="6" t="s">
        <v>1229</v>
      </c>
      <c r="M241" s="6" t="s">
        <v>1229</v>
      </c>
      <c r="N241" s="6" t="s">
        <v>1229</v>
      </c>
      <c r="O241" s="6" t="s">
        <v>1229</v>
      </c>
      <c r="P241" s="6" t="s">
        <v>1229</v>
      </c>
      <c r="Q241" s="6" t="s">
        <v>2065</v>
      </c>
      <c r="R241" s="6" t="s">
        <v>2145</v>
      </c>
      <c r="S241" s="5" t="str">
        <f t="shared" si="3"/>
        <v>../PICTURE/УК06291231.jpg</v>
      </c>
    </row>
    <row r="242" spans="1:19" x14ac:dyDescent="0.25">
      <c r="A242" s="6" t="s">
        <v>2146</v>
      </c>
      <c r="B242" s="6" t="s">
        <v>1146</v>
      </c>
      <c r="C242" s="5">
        <v>2</v>
      </c>
      <c r="D242" s="6" t="s">
        <v>2147</v>
      </c>
      <c r="E242" s="6" t="s">
        <v>2148</v>
      </c>
      <c r="F242" s="6" t="s">
        <v>1910</v>
      </c>
      <c r="G242" s="6" t="s">
        <v>1226</v>
      </c>
      <c r="H242" s="6" t="s">
        <v>9</v>
      </c>
      <c r="I242" s="6" t="s">
        <v>1130</v>
      </c>
      <c r="J242" s="6" t="s">
        <v>1229</v>
      </c>
      <c r="K242" s="6" t="s">
        <v>1229</v>
      </c>
      <c r="L242" s="6" t="s">
        <v>1229</v>
      </c>
      <c r="M242" s="6" t="s">
        <v>1229</v>
      </c>
      <c r="N242" s="6" t="s">
        <v>1229</v>
      </c>
      <c r="O242" s="6" t="s">
        <v>1229</v>
      </c>
      <c r="P242" s="6" t="s">
        <v>1229</v>
      </c>
      <c r="Q242" s="6" t="s">
        <v>2065</v>
      </c>
      <c r="R242" s="6" t="s">
        <v>2149</v>
      </c>
      <c r="S242" s="5" t="str">
        <f t="shared" si="3"/>
        <v>../PICTURE/РЮ05291502.jpg</v>
      </c>
    </row>
    <row r="243" spans="1:19" x14ac:dyDescent="0.25">
      <c r="A243" s="6" t="s">
        <v>2150</v>
      </c>
      <c r="B243" s="6" t="s">
        <v>1146</v>
      </c>
      <c r="C243" s="5">
        <v>3</v>
      </c>
      <c r="D243" s="6" t="s">
        <v>2151</v>
      </c>
      <c r="E243" s="6" t="s">
        <v>596</v>
      </c>
      <c r="F243" s="6" t="s">
        <v>303</v>
      </c>
      <c r="G243" s="6" t="s">
        <v>1236</v>
      </c>
      <c r="H243" s="6" t="s">
        <v>9</v>
      </c>
      <c r="I243" s="6" t="s">
        <v>1127</v>
      </c>
      <c r="J243" s="6" t="s">
        <v>1229</v>
      </c>
      <c r="K243" s="6" t="s">
        <v>1229</v>
      </c>
      <c r="L243" s="6" t="s">
        <v>1229</v>
      </c>
      <c r="M243" s="6" t="s">
        <v>1229</v>
      </c>
      <c r="N243" s="6" t="s">
        <v>1229</v>
      </c>
      <c r="O243" s="6" t="s">
        <v>1229</v>
      </c>
      <c r="P243" s="6" t="s">
        <v>1229</v>
      </c>
      <c r="Q243" s="6" t="s">
        <v>2065</v>
      </c>
      <c r="R243" s="6" t="s">
        <v>2152</v>
      </c>
      <c r="S243" s="5" t="str">
        <f t="shared" si="3"/>
        <v>../PICTURE/УЖ05261837.jpg</v>
      </c>
    </row>
    <row r="244" spans="1:19" x14ac:dyDescent="0.25">
      <c r="A244" s="6" t="s">
        <v>2153</v>
      </c>
      <c r="B244" s="6" t="s">
        <v>1146</v>
      </c>
      <c r="C244" s="5">
        <v>4</v>
      </c>
      <c r="D244" s="6" t="s">
        <v>2154</v>
      </c>
      <c r="E244" s="6" t="s">
        <v>2155</v>
      </c>
      <c r="F244" s="6" t="s">
        <v>314</v>
      </c>
      <c r="G244" s="6" t="s">
        <v>1236</v>
      </c>
      <c r="H244" s="6" t="s">
        <v>1253</v>
      </c>
      <c r="I244" s="6" t="s">
        <v>1127</v>
      </c>
      <c r="J244" s="6" t="s">
        <v>1229</v>
      </c>
      <c r="K244" s="6" t="s">
        <v>1229</v>
      </c>
      <c r="L244" s="6" t="s">
        <v>1229</v>
      </c>
      <c r="M244" s="6" t="s">
        <v>1229</v>
      </c>
      <c r="N244" s="6" t="s">
        <v>1229</v>
      </c>
      <c r="O244" s="6" t="s">
        <v>1229</v>
      </c>
      <c r="P244" s="6" t="s">
        <v>1229</v>
      </c>
      <c r="Q244" s="6" t="s">
        <v>2065</v>
      </c>
      <c r="R244" s="6" t="s">
        <v>2156</v>
      </c>
      <c r="S244" s="5" t="str">
        <f t="shared" si="3"/>
        <v>../PICTURE/УМ06222817.jpg</v>
      </c>
    </row>
    <row r="245" spans="1:19" x14ac:dyDescent="0.25">
      <c r="A245" s="6" t="s">
        <v>2157</v>
      </c>
      <c r="B245" s="6" t="s">
        <v>1146</v>
      </c>
      <c r="C245" s="5">
        <v>5</v>
      </c>
      <c r="D245" s="6" t="s">
        <v>2158</v>
      </c>
      <c r="E245" s="6" t="s">
        <v>445</v>
      </c>
      <c r="F245" s="6" t="s">
        <v>77</v>
      </c>
      <c r="G245" s="6" t="s">
        <v>1236</v>
      </c>
      <c r="H245" s="6" t="s">
        <v>1227</v>
      </c>
      <c r="I245" s="6" t="s">
        <v>1511</v>
      </c>
      <c r="J245" s="6" t="s">
        <v>1229</v>
      </c>
      <c r="K245" s="6" t="s">
        <v>1229</v>
      </c>
      <c r="L245" s="6" t="s">
        <v>1229</v>
      </c>
      <c r="M245" s="6" t="s">
        <v>1229</v>
      </c>
      <c r="N245" s="6" t="s">
        <v>1229</v>
      </c>
      <c r="O245" s="6" t="s">
        <v>1229</v>
      </c>
      <c r="P245" s="6" t="s">
        <v>1229</v>
      </c>
      <c r="Q245" s="6" t="s">
        <v>2065</v>
      </c>
      <c r="R245" s="6" t="s">
        <v>2159</v>
      </c>
      <c r="S245" s="5" t="str">
        <f t="shared" si="3"/>
        <v>../PICTURE/ЩК08291911.jpg</v>
      </c>
    </row>
    <row r="246" spans="1:19" x14ac:dyDescent="0.25">
      <c r="A246" s="6" t="s">
        <v>2160</v>
      </c>
      <c r="B246" s="6" t="s">
        <v>1146</v>
      </c>
      <c r="C246" s="5">
        <v>6</v>
      </c>
      <c r="D246" s="6" t="s">
        <v>2161</v>
      </c>
      <c r="E246" s="6" t="s">
        <v>2162</v>
      </c>
      <c r="F246" s="6" t="s">
        <v>1373</v>
      </c>
      <c r="G246" s="6" t="s">
        <v>1236</v>
      </c>
      <c r="H246" s="6" t="s">
        <v>1253</v>
      </c>
      <c r="I246" s="6" t="s">
        <v>1127</v>
      </c>
      <c r="J246" s="6" t="s">
        <v>1229</v>
      </c>
      <c r="K246" s="6" t="s">
        <v>1229</v>
      </c>
      <c r="L246" s="6" t="s">
        <v>1229</v>
      </c>
      <c r="M246" s="6" t="s">
        <v>1229</v>
      </c>
      <c r="N246" s="6" t="s">
        <v>1229</v>
      </c>
      <c r="O246" s="6" t="s">
        <v>1229</v>
      </c>
      <c r="P246" s="6" t="s">
        <v>1229</v>
      </c>
      <c r="Q246" s="6" t="s">
        <v>2065</v>
      </c>
      <c r="R246" s="6" t="s">
        <v>2163</v>
      </c>
      <c r="S246" s="5" t="str">
        <f t="shared" si="3"/>
        <v>../PICTURE/УМ06262514.jpg</v>
      </c>
    </row>
    <row r="247" spans="1:19" x14ac:dyDescent="0.25">
      <c r="A247" s="6" t="s">
        <v>2164</v>
      </c>
      <c r="B247" s="6" t="s">
        <v>1146</v>
      </c>
      <c r="C247" s="5">
        <v>7</v>
      </c>
      <c r="D247" s="6" t="s">
        <v>2165</v>
      </c>
      <c r="E247" s="6" t="s">
        <v>327</v>
      </c>
      <c r="F247" s="6" t="s">
        <v>328</v>
      </c>
      <c r="G247" s="6" t="s">
        <v>1236</v>
      </c>
      <c r="H247" s="6" t="s">
        <v>9</v>
      </c>
      <c r="I247" s="6" t="s">
        <v>1130</v>
      </c>
      <c r="J247" s="6" t="s">
        <v>1229</v>
      </c>
      <c r="K247" s="6" t="s">
        <v>1229</v>
      </c>
      <c r="L247" s="6" t="s">
        <v>1229</v>
      </c>
      <c r="M247" s="6" t="s">
        <v>1229</v>
      </c>
      <c r="N247" s="6" t="s">
        <v>1229</v>
      </c>
      <c r="O247" s="6" t="s">
        <v>1229</v>
      </c>
      <c r="P247" s="6" t="s">
        <v>1229</v>
      </c>
      <c r="Q247" s="6" t="s">
        <v>2065</v>
      </c>
      <c r="R247" s="6" t="s">
        <v>2166</v>
      </c>
      <c r="S247" s="5" t="str">
        <f t="shared" si="3"/>
        <v>../PICTURE/УЛ05221518.jpg</v>
      </c>
    </row>
    <row r="248" spans="1:19" x14ac:dyDescent="0.25">
      <c r="A248" s="6" t="s">
        <v>2167</v>
      </c>
      <c r="B248" s="6" t="s">
        <v>1146</v>
      </c>
      <c r="C248" s="5">
        <v>8</v>
      </c>
      <c r="D248" s="6" t="s">
        <v>2168</v>
      </c>
      <c r="E248" s="6" t="s">
        <v>64</v>
      </c>
      <c r="F248" s="6" t="s">
        <v>101</v>
      </c>
      <c r="G248" s="6" t="s">
        <v>1226</v>
      </c>
      <c r="H248" s="6" t="s">
        <v>1253</v>
      </c>
      <c r="I248" s="6" t="s">
        <v>1121</v>
      </c>
      <c r="J248" s="6" t="s">
        <v>1229</v>
      </c>
      <c r="K248" s="6" t="s">
        <v>1229</v>
      </c>
      <c r="L248" s="6" t="s">
        <v>1229</v>
      </c>
      <c r="M248" s="6" t="s">
        <v>1229</v>
      </c>
      <c r="N248" s="6" t="s">
        <v>1229</v>
      </c>
      <c r="O248" s="6" t="s">
        <v>1229</v>
      </c>
      <c r="P248" s="6" t="s">
        <v>1229</v>
      </c>
      <c r="Q248" s="6" t="s">
        <v>2065</v>
      </c>
      <c r="R248" s="6" t="s">
        <v>1501</v>
      </c>
      <c r="S248" s="5" t="str">
        <f t="shared" si="3"/>
        <v>../PICTURE/УЖ08310541.jpg</v>
      </c>
    </row>
    <row r="249" spans="1:19" x14ac:dyDescent="0.25">
      <c r="A249" s="6" t="s">
        <v>2169</v>
      </c>
      <c r="B249" s="6" t="s">
        <v>1146</v>
      </c>
      <c r="C249" s="5">
        <v>9</v>
      </c>
      <c r="D249" s="6" t="s">
        <v>2170</v>
      </c>
      <c r="E249" s="6" t="s">
        <v>1720</v>
      </c>
      <c r="F249" s="6" t="s">
        <v>2171</v>
      </c>
      <c r="G249" s="6" t="s">
        <v>1236</v>
      </c>
      <c r="H249" s="6" t="s">
        <v>58</v>
      </c>
      <c r="I249" s="6" t="s">
        <v>1121</v>
      </c>
      <c r="J249" s="6" t="s">
        <v>1229</v>
      </c>
      <c r="K249" s="6" t="s">
        <v>1229</v>
      </c>
      <c r="L249" s="6" t="s">
        <v>1229</v>
      </c>
      <c r="M249" s="6" t="s">
        <v>1229</v>
      </c>
      <c r="N249" s="6" t="s">
        <v>1229</v>
      </c>
      <c r="O249" s="6" t="s">
        <v>1229</v>
      </c>
      <c r="P249" s="6" t="s">
        <v>1229</v>
      </c>
      <c r="Q249" s="6" t="s">
        <v>2065</v>
      </c>
      <c r="R249" s="6" t="s">
        <v>2172</v>
      </c>
      <c r="S249" s="5" t="str">
        <f t="shared" si="3"/>
        <v>../PICTURE/УХ08302153.jpg</v>
      </c>
    </row>
    <row r="250" spans="1:19" x14ac:dyDescent="0.25">
      <c r="A250" s="6" t="s">
        <v>2173</v>
      </c>
      <c r="B250" s="6" t="s">
        <v>1146</v>
      </c>
      <c r="C250" s="5">
        <v>10</v>
      </c>
      <c r="D250" s="6" t="s">
        <v>2174</v>
      </c>
      <c r="E250" s="6" t="s">
        <v>527</v>
      </c>
      <c r="F250" s="6" t="s">
        <v>125</v>
      </c>
      <c r="G250" s="6" t="s">
        <v>1226</v>
      </c>
      <c r="H250" s="6" t="s">
        <v>1537</v>
      </c>
      <c r="I250" s="6" t="s">
        <v>2175</v>
      </c>
      <c r="J250" s="6" t="s">
        <v>1229</v>
      </c>
      <c r="K250" s="6" t="s">
        <v>1229</v>
      </c>
      <c r="L250" s="6" t="s">
        <v>1229</v>
      </c>
      <c r="M250" s="6" t="s">
        <v>1229</v>
      </c>
      <c r="N250" s="6" t="s">
        <v>1229</v>
      </c>
      <c r="O250" s="6" t="s">
        <v>1229</v>
      </c>
      <c r="P250" s="6" t="s">
        <v>1229</v>
      </c>
      <c r="Q250" s="6" t="s">
        <v>2065</v>
      </c>
      <c r="R250" s="6" t="s">
        <v>2176</v>
      </c>
      <c r="S250" s="5" t="str">
        <f t="shared" si="3"/>
        <v>../PICTURE/ЩК06241002.jpg</v>
      </c>
    </row>
    <row r="251" spans="1:19" x14ac:dyDescent="0.25">
      <c r="A251" s="6" t="s">
        <v>2177</v>
      </c>
      <c r="B251" s="6" t="s">
        <v>1146</v>
      </c>
      <c r="C251" s="5">
        <v>11</v>
      </c>
      <c r="D251" s="6" t="s">
        <v>2178</v>
      </c>
      <c r="E251" s="6" t="s">
        <v>2179</v>
      </c>
      <c r="F251" s="6" t="s">
        <v>2180</v>
      </c>
      <c r="G251" s="6" t="s">
        <v>1226</v>
      </c>
      <c r="H251" s="6" t="s">
        <v>1253</v>
      </c>
      <c r="I251" s="6" t="s">
        <v>1124</v>
      </c>
      <c r="J251" s="6" t="s">
        <v>1229</v>
      </c>
      <c r="K251" s="6" t="s">
        <v>1229</v>
      </c>
      <c r="L251" s="6" t="s">
        <v>1229</v>
      </c>
      <c r="M251" s="6" t="s">
        <v>1229</v>
      </c>
      <c r="N251" s="6" t="s">
        <v>1229</v>
      </c>
      <c r="O251" s="6" t="s">
        <v>1229</v>
      </c>
      <c r="P251" s="6" t="s">
        <v>1229</v>
      </c>
      <c r="Q251" s="6" t="s">
        <v>2065</v>
      </c>
      <c r="R251" s="6" t="s">
        <v>1485</v>
      </c>
      <c r="S251" s="5" t="str">
        <f t="shared" si="3"/>
        <v>../PICTURE/ЩК07281309.jpg</v>
      </c>
    </row>
    <row r="252" spans="1:19" x14ac:dyDescent="0.25">
      <c r="A252" s="6" t="s">
        <v>2181</v>
      </c>
      <c r="B252" s="6" t="s">
        <v>1146</v>
      </c>
      <c r="C252" s="5">
        <v>12</v>
      </c>
      <c r="D252" s="6" t="s">
        <v>2182</v>
      </c>
      <c r="E252" s="6" t="s">
        <v>342</v>
      </c>
      <c r="F252" s="6" t="s">
        <v>473</v>
      </c>
      <c r="G252" s="6" t="s">
        <v>1226</v>
      </c>
      <c r="H252" s="6" t="s">
        <v>9</v>
      </c>
      <c r="I252" s="6" t="s">
        <v>1124</v>
      </c>
      <c r="J252" s="6" t="s">
        <v>1229</v>
      </c>
      <c r="K252" s="6" t="s">
        <v>1229</v>
      </c>
      <c r="L252" s="6" t="s">
        <v>1229</v>
      </c>
      <c r="M252" s="6" t="s">
        <v>1229</v>
      </c>
      <c r="N252" s="6" t="s">
        <v>1229</v>
      </c>
      <c r="O252" s="6" t="s">
        <v>1229</v>
      </c>
      <c r="P252" s="6" t="s">
        <v>1229</v>
      </c>
      <c r="Q252" s="6" t="s">
        <v>2065</v>
      </c>
      <c r="R252" s="6" t="s">
        <v>2183</v>
      </c>
      <c r="S252" s="5" t="str">
        <f t="shared" si="3"/>
        <v>../PICTURE/УК07241805.jpg</v>
      </c>
    </row>
    <row r="253" spans="1:19" x14ac:dyDescent="0.25">
      <c r="A253" s="6" t="s">
        <v>2184</v>
      </c>
      <c r="B253" s="6" t="s">
        <v>1146</v>
      </c>
      <c r="C253" s="5">
        <v>13</v>
      </c>
      <c r="D253" s="6" t="s">
        <v>2185</v>
      </c>
      <c r="E253" s="6" t="s">
        <v>527</v>
      </c>
      <c r="F253" s="6" t="s">
        <v>137</v>
      </c>
      <c r="G253" s="6" t="s">
        <v>1226</v>
      </c>
      <c r="H253" s="6" t="s">
        <v>1537</v>
      </c>
      <c r="I253" s="6" t="s">
        <v>2186</v>
      </c>
      <c r="J253" s="6" t="s">
        <v>1229</v>
      </c>
      <c r="K253" s="6" t="s">
        <v>1229</v>
      </c>
      <c r="L253" s="6" t="s">
        <v>1229</v>
      </c>
      <c r="M253" s="6" t="s">
        <v>1229</v>
      </c>
      <c r="N253" s="6" t="s">
        <v>1229</v>
      </c>
      <c r="O253" s="6" t="s">
        <v>1229</v>
      </c>
      <c r="P253" s="6" t="s">
        <v>1229</v>
      </c>
      <c r="Q253" s="6" t="s">
        <v>2065</v>
      </c>
      <c r="R253" s="6" t="s">
        <v>2176</v>
      </c>
      <c r="S253" s="5" t="str">
        <f t="shared" si="3"/>
        <v>../PICTURE/УТ04220503.jpg</v>
      </c>
    </row>
    <row r="254" spans="1:19" x14ac:dyDescent="0.25">
      <c r="A254" s="6" t="s">
        <v>2187</v>
      </c>
      <c r="B254" s="6" t="s">
        <v>1146</v>
      </c>
      <c r="C254" s="5">
        <v>14</v>
      </c>
      <c r="D254" s="6" t="s">
        <v>2188</v>
      </c>
      <c r="E254" s="6" t="s">
        <v>352</v>
      </c>
      <c r="F254" s="6" t="s">
        <v>353</v>
      </c>
      <c r="G254" s="6" t="s">
        <v>1226</v>
      </c>
      <c r="H254" s="6" t="s">
        <v>1537</v>
      </c>
      <c r="I254" s="6" t="s">
        <v>1750</v>
      </c>
      <c r="J254" s="6" t="s">
        <v>1229</v>
      </c>
      <c r="K254" s="6" t="s">
        <v>1229</v>
      </c>
      <c r="L254" s="6" t="s">
        <v>1229</v>
      </c>
      <c r="M254" s="6" t="s">
        <v>1229</v>
      </c>
      <c r="N254" s="6" t="s">
        <v>1229</v>
      </c>
      <c r="O254" s="6" t="s">
        <v>1229</v>
      </c>
      <c r="P254" s="6" t="s">
        <v>1229</v>
      </c>
      <c r="Q254" s="6" t="s">
        <v>2065</v>
      </c>
      <c r="R254" s="6" t="s">
        <v>2189</v>
      </c>
      <c r="S254" s="5" t="str">
        <f t="shared" si="3"/>
        <v>../PICTURE/УТ05252604.jpg</v>
      </c>
    </row>
    <row r="255" spans="1:19" x14ac:dyDescent="0.25">
      <c r="A255" s="6" t="s">
        <v>2190</v>
      </c>
      <c r="B255" s="6" t="s">
        <v>1146</v>
      </c>
      <c r="C255" s="5">
        <v>15</v>
      </c>
      <c r="D255" s="6" t="s">
        <v>2191</v>
      </c>
      <c r="E255" s="6" t="s">
        <v>355</v>
      </c>
      <c r="F255" s="6" t="s">
        <v>356</v>
      </c>
      <c r="G255" s="6" t="s">
        <v>1226</v>
      </c>
      <c r="H255" s="6" t="s">
        <v>9</v>
      </c>
      <c r="I255" s="6" t="s">
        <v>1130</v>
      </c>
      <c r="J255" s="6" t="s">
        <v>1229</v>
      </c>
      <c r="K255" s="6" t="s">
        <v>1229</v>
      </c>
      <c r="L255" s="6" t="s">
        <v>1229</v>
      </c>
      <c r="M255" s="6" t="s">
        <v>1229</v>
      </c>
      <c r="N255" s="6" t="s">
        <v>1229</v>
      </c>
      <c r="O255" s="6" t="s">
        <v>1229</v>
      </c>
      <c r="P255" s="6" t="s">
        <v>1229</v>
      </c>
      <c r="Q255" s="6" t="s">
        <v>2065</v>
      </c>
      <c r="R255" s="6" t="s">
        <v>2192</v>
      </c>
      <c r="S255" s="5" t="str">
        <f t="shared" si="3"/>
        <v>../PICTURE/УП05310747.jpg</v>
      </c>
    </row>
    <row r="256" spans="1:19" x14ac:dyDescent="0.25">
      <c r="A256" s="6" t="s">
        <v>2193</v>
      </c>
      <c r="B256" s="6" t="s">
        <v>1146</v>
      </c>
      <c r="C256" s="5">
        <v>16</v>
      </c>
      <c r="D256" s="6" t="s">
        <v>2194</v>
      </c>
      <c r="E256" s="6" t="s">
        <v>495</v>
      </c>
      <c r="F256" s="6" t="s">
        <v>496</v>
      </c>
      <c r="G256" s="6" t="s">
        <v>1226</v>
      </c>
      <c r="H256" s="6" t="s">
        <v>58</v>
      </c>
      <c r="I256" s="6" t="s">
        <v>1127</v>
      </c>
      <c r="J256" s="6" t="s">
        <v>1229</v>
      </c>
      <c r="K256" s="6" t="s">
        <v>1229</v>
      </c>
      <c r="L256" s="6" t="s">
        <v>1229</v>
      </c>
      <c r="M256" s="6" t="s">
        <v>1229</v>
      </c>
      <c r="N256" s="6" t="s">
        <v>1229</v>
      </c>
      <c r="O256" s="6" t="s">
        <v>1229</v>
      </c>
      <c r="P256" s="6" t="s">
        <v>1229</v>
      </c>
      <c r="Q256" s="6" t="s">
        <v>2065</v>
      </c>
      <c r="R256" s="6" t="s">
        <v>2195</v>
      </c>
      <c r="S256" s="5" t="str">
        <f t="shared" si="3"/>
        <v>../PICTURE/ЩК05070542.jpg</v>
      </c>
    </row>
    <row r="257" spans="1:19" x14ac:dyDescent="0.25">
      <c r="A257" s="6" t="s">
        <v>2196</v>
      </c>
      <c r="B257" s="6" t="s">
        <v>1146</v>
      </c>
      <c r="C257" s="5">
        <v>17</v>
      </c>
      <c r="D257" s="6" t="s">
        <v>2197</v>
      </c>
      <c r="E257" s="6" t="s">
        <v>2198</v>
      </c>
      <c r="F257" s="6" t="s">
        <v>2199</v>
      </c>
      <c r="G257" s="6" t="s">
        <v>1236</v>
      </c>
      <c r="H257" s="6" t="s">
        <v>58</v>
      </c>
      <c r="I257" s="6" t="s">
        <v>1121</v>
      </c>
      <c r="J257" s="6" t="s">
        <v>1229</v>
      </c>
      <c r="K257" s="6" t="s">
        <v>1229</v>
      </c>
      <c r="L257" s="6" t="s">
        <v>1229</v>
      </c>
      <c r="M257" s="6" t="s">
        <v>1229</v>
      </c>
      <c r="N257" s="6" t="s">
        <v>1229</v>
      </c>
      <c r="O257" s="6" t="s">
        <v>1229</v>
      </c>
      <c r="P257" s="6" t="s">
        <v>1229</v>
      </c>
      <c r="Q257" s="6" t="s">
        <v>2065</v>
      </c>
      <c r="R257" s="6" t="s">
        <v>2200</v>
      </c>
      <c r="S257" s="5" t="str">
        <f t="shared" si="3"/>
        <v>../PICTURE/ЩК08222036.jpg</v>
      </c>
    </row>
    <row r="258" spans="1:19" x14ac:dyDescent="0.25">
      <c r="A258" s="6" t="s">
        <v>2201</v>
      </c>
      <c r="B258" s="6" t="s">
        <v>1146</v>
      </c>
      <c r="C258" s="5">
        <v>18</v>
      </c>
      <c r="D258" s="6" t="s">
        <v>2202</v>
      </c>
      <c r="E258" s="6" t="s">
        <v>108</v>
      </c>
      <c r="F258" s="6" t="s">
        <v>218</v>
      </c>
      <c r="G258" s="6" t="s">
        <v>1226</v>
      </c>
      <c r="H258" s="6" t="s">
        <v>1253</v>
      </c>
      <c r="I258" s="6" t="s">
        <v>1124</v>
      </c>
      <c r="J258" s="6" t="s">
        <v>1229</v>
      </c>
      <c r="K258" s="6" t="s">
        <v>1229</v>
      </c>
      <c r="L258" s="6" t="s">
        <v>1229</v>
      </c>
      <c r="M258" s="6" t="s">
        <v>1229</v>
      </c>
      <c r="N258" s="6" t="s">
        <v>1229</v>
      </c>
      <c r="O258" s="6" t="s">
        <v>1229</v>
      </c>
      <c r="P258" s="6" t="s">
        <v>1229</v>
      </c>
      <c r="Q258" s="6" t="s">
        <v>2065</v>
      </c>
      <c r="R258" s="6" t="s">
        <v>1485</v>
      </c>
      <c r="S258" s="5" t="str">
        <f t="shared" si="3"/>
        <v>../PICTURE/УК06322206.jpg</v>
      </c>
    </row>
    <row r="259" spans="1:19" x14ac:dyDescent="0.25">
      <c r="A259" s="6" t="s">
        <v>2203</v>
      </c>
      <c r="B259" s="6" t="s">
        <v>1146</v>
      </c>
      <c r="C259" s="5">
        <v>19</v>
      </c>
      <c r="D259" s="6" t="s">
        <v>2204</v>
      </c>
      <c r="E259" s="6" t="s">
        <v>217</v>
      </c>
      <c r="F259" s="6" t="s">
        <v>392</v>
      </c>
      <c r="G259" s="6" t="s">
        <v>1226</v>
      </c>
      <c r="H259" s="6" t="s">
        <v>2205</v>
      </c>
      <c r="I259" s="6" t="s">
        <v>1130</v>
      </c>
      <c r="J259" s="6" t="s">
        <v>1229</v>
      </c>
      <c r="K259" s="6" t="s">
        <v>1229</v>
      </c>
      <c r="L259" s="6" t="s">
        <v>1229</v>
      </c>
      <c r="M259" s="6" t="s">
        <v>1229</v>
      </c>
      <c r="N259" s="6" t="s">
        <v>1229</v>
      </c>
      <c r="O259" s="6" t="s">
        <v>1229</v>
      </c>
      <c r="P259" s="6" t="s">
        <v>1229</v>
      </c>
      <c r="Q259" s="6" t="s">
        <v>2065</v>
      </c>
      <c r="R259" s="6" t="s">
        <v>2206</v>
      </c>
      <c r="S259" s="5" t="str">
        <f t="shared" si="3"/>
        <v>../PICTURE/ДЮ04222100.jpg</v>
      </c>
    </row>
    <row r="260" spans="1:19" x14ac:dyDescent="0.25">
      <c r="A260" s="6" t="s">
        <v>2207</v>
      </c>
      <c r="B260" s="6" t="s">
        <v>1146</v>
      </c>
      <c r="C260" s="5">
        <v>20</v>
      </c>
      <c r="D260" s="6" t="s">
        <v>2208</v>
      </c>
      <c r="E260" s="6" t="s">
        <v>1041</v>
      </c>
      <c r="F260" s="6" t="s">
        <v>265</v>
      </c>
      <c r="G260" s="6" t="s">
        <v>1226</v>
      </c>
      <c r="H260" s="6" t="s">
        <v>770</v>
      </c>
      <c r="I260" s="6" t="s">
        <v>1127</v>
      </c>
      <c r="J260" s="6" t="s">
        <v>1229</v>
      </c>
      <c r="K260" s="6" t="s">
        <v>1229</v>
      </c>
      <c r="L260" s="6" t="s">
        <v>1229</v>
      </c>
      <c r="M260" s="6" t="s">
        <v>1229</v>
      </c>
      <c r="N260" s="6" t="s">
        <v>1229</v>
      </c>
      <c r="O260" s="6" t="s">
        <v>1229</v>
      </c>
      <c r="P260" s="6" t="s">
        <v>1229</v>
      </c>
      <c r="Q260" s="6" t="s">
        <v>2065</v>
      </c>
      <c r="R260" s="6" t="s">
        <v>2209</v>
      </c>
      <c r="S260" s="5" t="str">
        <f t="shared" ref="S260:S280" si="4">"../PICTURE/"&amp;D260&amp;".jpg"</f>
        <v>../PICTURE/УП06250187.jpg</v>
      </c>
    </row>
    <row r="261" spans="1:19" x14ac:dyDescent="0.25">
      <c r="A261" s="6" t="s">
        <v>2210</v>
      </c>
      <c r="B261" s="6" t="s">
        <v>1146</v>
      </c>
      <c r="C261" s="5">
        <v>21</v>
      </c>
      <c r="D261" s="6" t="s">
        <v>2211</v>
      </c>
      <c r="E261" s="6" t="s">
        <v>2212</v>
      </c>
      <c r="F261" s="6" t="s">
        <v>2213</v>
      </c>
      <c r="G261" s="6" t="s">
        <v>1226</v>
      </c>
      <c r="H261" s="6" t="s">
        <v>1253</v>
      </c>
      <c r="I261" s="6" t="s">
        <v>1127</v>
      </c>
      <c r="J261" s="6" t="s">
        <v>1229</v>
      </c>
      <c r="K261" s="6" t="s">
        <v>1229</v>
      </c>
      <c r="L261" s="6" t="s">
        <v>1229</v>
      </c>
      <c r="M261" s="6" t="s">
        <v>1229</v>
      </c>
      <c r="N261" s="6" t="s">
        <v>1229</v>
      </c>
      <c r="O261" s="6" t="s">
        <v>1229</v>
      </c>
      <c r="P261" s="6" t="s">
        <v>1229</v>
      </c>
      <c r="Q261" s="6" t="s">
        <v>2065</v>
      </c>
      <c r="R261" s="6" t="s">
        <v>2214</v>
      </c>
      <c r="S261" s="5" t="str">
        <f t="shared" si="4"/>
        <v>../PICTURE/УК06282768.jpg</v>
      </c>
    </row>
    <row r="262" spans="1:19" x14ac:dyDescent="0.25">
      <c r="A262" s="6" t="s">
        <v>2215</v>
      </c>
      <c r="B262" s="6" t="s">
        <v>1146</v>
      </c>
      <c r="C262" s="5">
        <v>22</v>
      </c>
      <c r="D262" s="6" t="s">
        <v>2216</v>
      </c>
      <c r="E262" s="6" t="s">
        <v>511</v>
      </c>
      <c r="F262" s="6" t="s">
        <v>512</v>
      </c>
      <c r="G262" s="6" t="s">
        <v>1226</v>
      </c>
      <c r="H262" s="6" t="s">
        <v>1253</v>
      </c>
      <c r="I262" s="6" t="s">
        <v>1124</v>
      </c>
      <c r="J262" s="6" t="s">
        <v>1229</v>
      </c>
      <c r="K262" s="6" t="s">
        <v>1229</v>
      </c>
      <c r="L262" s="6" t="s">
        <v>1229</v>
      </c>
      <c r="M262" s="6" t="s">
        <v>1229</v>
      </c>
      <c r="N262" s="6" t="s">
        <v>1229</v>
      </c>
      <c r="O262" s="6" t="s">
        <v>1229</v>
      </c>
      <c r="P262" s="6" t="s">
        <v>1229</v>
      </c>
      <c r="Q262" s="6" t="s">
        <v>2065</v>
      </c>
      <c r="R262" s="6" t="s">
        <v>1501</v>
      </c>
      <c r="S262" s="5" t="str">
        <f t="shared" si="4"/>
        <v>../PICTURE/УЖ06221103.jpg</v>
      </c>
    </row>
    <row r="263" spans="1:19" x14ac:dyDescent="0.25">
      <c r="A263" s="6" t="s">
        <v>2217</v>
      </c>
      <c r="B263" s="6" t="s">
        <v>1152</v>
      </c>
      <c r="C263" s="5">
        <v>1</v>
      </c>
      <c r="D263" s="6" t="s">
        <v>2218</v>
      </c>
      <c r="E263" s="6" t="s">
        <v>1914</v>
      </c>
      <c r="F263" s="6" t="s">
        <v>1780</v>
      </c>
      <c r="G263" s="6" t="s">
        <v>1226</v>
      </c>
      <c r="H263" s="6" t="s">
        <v>1253</v>
      </c>
      <c r="I263" s="6" t="s">
        <v>1136</v>
      </c>
      <c r="J263" s="6" t="s">
        <v>1229</v>
      </c>
      <c r="K263" s="6" t="s">
        <v>1229</v>
      </c>
      <c r="L263" s="6" t="s">
        <v>1229</v>
      </c>
      <c r="M263" s="6" t="s">
        <v>1229</v>
      </c>
      <c r="N263" s="6" t="s">
        <v>1229</v>
      </c>
      <c r="O263" s="6" t="s">
        <v>1229</v>
      </c>
      <c r="P263" s="6" t="s">
        <v>1229</v>
      </c>
      <c r="Q263" s="6" t="s">
        <v>2065</v>
      </c>
      <c r="R263" s="6" t="s">
        <v>2219</v>
      </c>
      <c r="S263" s="5" t="str">
        <f t="shared" si="4"/>
        <v>../PICTURE/УБ03270700.jpg</v>
      </c>
    </row>
    <row r="264" spans="1:19" x14ac:dyDescent="0.25">
      <c r="A264" s="6" t="s">
        <v>2220</v>
      </c>
      <c r="B264" s="6" t="s">
        <v>1152</v>
      </c>
      <c r="C264" s="5">
        <v>2</v>
      </c>
      <c r="D264" s="6" t="s">
        <v>2221</v>
      </c>
      <c r="E264" s="6" t="s">
        <v>142</v>
      </c>
      <c r="F264" s="6" t="s">
        <v>305</v>
      </c>
      <c r="G264" s="6" t="s">
        <v>1226</v>
      </c>
      <c r="H264" s="6" t="s">
        <v>58</v>
      </c>
      <c r="I264" s="6" t="s">
        <v>1133</v>
      </c>
      <c r="J264" s="6" t="s">
        <v>1229</v>
      </c>
      <c r="K264" s="6" t="s">
        <v>1229</v>
      </c>
      <c r="L264" s="6" t="s">
        <v>1229</v>
      </c>
      <c r="M264" s="6" t="s">
        <v>1229</v>
      </c>
      <c r="N264" s="6" t="s">
        <v>1229</v>
      </c>
      <c r="O264" s="6" t="s">
        <v>1229</v>
      </c>
      <c r="P264" s="6" t="s">
        <v>1229</v>
      </c>
      <c r="Q264" s="6" t="s">
        <v>2065</v>
      </c>
      <c r="R264" s="6" t="s">
        <v>2222</v>
      </c>
      <c r="S264" s="5" t="str">
        <f t="shared" si="4"/>
        <v>../PICTURE/УМ04220501.jpg</v>
      </c>
    </row>
    <row r="265" spans="1:19" x14ac:dyDescent="0.25">
      <c r="A265" s="6" t="s">
        <v>2223</v>
      </c>
      <c r="B265" s="6" t="s">
        <v>1152</v>
      </c>
      <c r="C265" s="5">
        <v>3</v>
      </c>
      <c r="D265" s="6" t="s">
        <v>2224</v>
      </c>
      <c r="E265" s="6" t="s">
        <v>63</v>
      </c>
      <c r="F265" s="6" t="s">
        <v>64</v>
      </c>
      <c r="G265" s="6" t="s">
        <v>1226</v>
      </c>
      <c r="H265" s="6" t="s">
        <v>1537</v>
      </c>
      <c r="I265" s="6" t="s">
        <v>1978</v>
      </c>
      <c r="J265" s="6" t="s">
        <v>1229</v>
      </c>
      <c r="K265" s="6" t="s">
        <v>1229</v>
      </c>
      <c r="L265" s="6" t="s">
        <v>1229</v>
      </c>
      <c r="M265" s="6" t="s">
        <v>1229</v>
      </c>
      <c r="N265" s="6" t="s">
        <v>1229</v>
      </c>
      <c r="O265" s="6" t="s">
        <v>1229</v>
      </c>
      <c r="P265" s="6" t="s">
        <v>1229</v>
      </c>
      <c r="Q265" s="6" t="s">
        <v>2065</v>
      </c>
      <c r="R265" s="6" t="s">
        <v>2225</v>
      </c>
      <c r="S265" s="5" t="str">
        <f t="shared" si="4"/>
        <v>../PICTURE/УЛ03281784.jpg</v>
      </c>
    </row>
    <row r="266" spans="1:19" x14ac:dyDescent="0.25">
      <c r="A266" s="6" t="s">
        <v>2226</v>
      </c>
      <c r="B266" s="6" t="s">
        <v>1152</v>
      </c>
      <c r="C266" s="5">
        <v>4</v>
      </c>
      <c r="D266" s="6" t="s">
        <v>2227</v>
      </c>
      <c r="E266" s="6" t="s">
        <v>2228</v>
      </c>
      <c r="F266" s="6" t="s">
        <v>571</v>
      </c>
      <c r="G266" s="6" t="s">
        <v>1236</v>
      </c>
      <c r="H266" s="6" t="s">
        <v>44</v>
      </c>
      <c r="I266" s="6" t="s">
        <v>1136</v>
      </c>
      <c r="J266" s="6" t="s">
        <v>1229</v>
      </c>
      <c r="K266" s="6" t="s">
        <v>1229</v>
      </c>
      <c r="L266" s="6" t="s">
        <v>1229</v>
      </c>
      <c r="M266" s="6" t="s">
        <v>1229</v>
      </c>
      <c r="N266" s="6" t="s">
        <v>1229</v>
      </c>
      <c r="O266" s="6" t="s">
        <v>1229</v>
      </c>
      <c r="P266" s="6" t="s">
        <v>1229</v>
      </c>
      <c r="Q266" s="6" t="s">
        <v>2065</v>
      </c>
      <c r="R266" s="6" t="s">
        <v>1693</v>
      </c>
      <c r="S266" s="5" t="str">
        <f t="shared" si="4"/>
        <v>../PICTURE/УХ02232991.jpg</v>
      </c>
    </row>
    <row r="267" spans="1:19" x14ac:dyDescent="0.25">
      <c r="A267" s="6" t="s">
        <v>2229</v>
      </c>
      <c r="B267" s="6" t="s">
        <v>1152</v>
      </c>
      <c r="C267" s="5">
        <v>5</v>
      </c>
      <c r="D267" s="6" t="s">
        <v>2230</v>
      </c>
      <c r="E267" s="6" t="s">
        <v>2231</v>
      </c>
      <c r="F267" s="6" t="s">
        <v>2232</v>
      </c>
      <c r="G267" s="6" t="s">
        <v>1226</v>
      </c>
      <c r="H267" s="6" t="s">
        <v>9</v>
      </c>
      <c r="I267" s="6" t="s">
        <v>1136</v>
      </c>
      <c r="J267" s="6" t="s">
        <v>1229</v>
      </c>
      <c r="K267" s="6" t="s">
        <v>1229</v>
      </c>
      <c r="L267" s="6" t="s">
        <v>1229</v>
      </c>
      <c r="M267" s="6" t="s">
        <v>1229</v>
      </c>
      <c r="N267" s="6" t="s">
        <v>1229</v>
      </c>
      <c r="O267" s="6" t="s">
        <v>1229</v>
      </c>
      <c r="P267" s="6" t="s">
        <v>1229</v>
      </c>
      <c r="Q267" s="6" t="s">
        <v>2065</v>
      </c>
      <c r="R267" s="6" t="s">
        <v>2233</v>
      </c>
      <c r="S267" s="5" t="str">
        <f t="shared" si="4"/>
        <v>../PICTURE/УШ03232801.jpg</v>
      </c>
    </row>
    <row r="268" spans="1:19" x14ac:dyDescent="0.25">
      <c r="A268" s="6" t="s">
        <v>2234</v>
      </c>
      <c r="B268" s="6" t="s">
        <v>1152</v>
      </c>
      <c r="C268" s="5">
        <v>6</v>
      </c>
      <c r="D268" s="6" t="s">
        <v>2235</v>
      </c>
      <c r="E268" s="6" t="s">
        <v>2236</v>
      </c>
      <c r="F268" s="6" t="s">
        <v>2237</v>
      </c>
      <c r="G268" s="6" t="s">
        <v>1236</v>
      </c>
      <c r="H268" s="6" t="s">
        <v>1253</v>
      </c>
      <c r="I268" s="6" t="s">
        <v>1142</v>
      </c>
      <c r="J268" s="6" t="s">
        <v>1229</v>
      </c>
      <c r="K268" s="6" t="s">
        <v>1229</v>
      </c>
      <c r="L268" s="6" t="s">
        <v>1229</v>
      </c>
      <c r="M268" s="6" t="s">
        <v>1229</v>
      </c>
      <c r="N268" s="6" t="s">
        <v>1229</v>
      </c>
      <c r="O268" s="6" t="s">
        <v>1229</v>
      </c>
      <c r="P268" s="6" t="s">
        <v>1229</v>
      </c>
      <c r="Q268" s="6" t="s">
        <v>2065</v>
      </c>
      <c r="R268" s="6" t="s">
        <v>2238</v>
      </c>
      <c r="S268" s="5" t="str">
        <f t="shared" si="4"/>
        <v>../PICTURE/ШУ01310211.jpg</v>
      </c>
    </row>
    <row r="269" spans="1:19" x14ac:dyDescent="0.25">
      <c r="A269" s="6" t="s">
        <v>2239</v>
      </c>
      <c r="B269" s="6" t="s">
        <v>1152</v>
      </c>
      <c r="C269" s="5">
        <v>7</v>
      </c>
      <c r="D269" s="6" t="s">
        <v>2240</v>
      </c>
      <c r="E269" s="6" t="s">
        <v>2179</v>
      </c>
      <c r="F269" s="6" t="s">
        <v>2241</v>
      </c>
      <c r="G269" s="6" t="s">
        <v>1226</v>
      </c>
      <c r="H269" s="6" t="s">
        <v>1253</v>
      </c>
      <c r="I269" s="6" t="s">
        <v>1136</v>
      </c>
      <c r="J269" s="6" t="s">
        <v>1229</v>
      </c>
      <c r="K269" s="6" t="s">
        <v>1229</v>
      </c>
      <c r="L269" s="6" t="s">
        <v>1229</v>
      </c>
      <c r="M269" s="6" t="s">
        <v>1229</v>
      </c>
      <c r="N269" s="6" t="s">
        <v>1229</v>
      </c>
      <c r="O269" s="6" t="s">
        <v>1229</v>
      </c>
      <c r="P269" s="6" t="s">
        <v>1229</v>
      </c>
      <c r="Q269" s="6" t="s">
        <v>2065</v>
      </c>
      <c r="R269" s="6" t="s">
        <v>2242</v>
      </c>
      <c r="S269" s="5" t="str">
        <f t="shared" si="4"/>
        <v>../PICTURE/УК02300369.jpg</v>
      </c>
    </row>
    <row r="270" spans="1:19" x14ac:dyDescent="0.25">
      <c r="A270" s="6" t="s">
        <v>2243</v>
      </c>
      <c r="B270" s="6" t="s">
        <v>1152</v>
      </c>
      <c r="C270" s="5">
        <v>8</v>
      </c>
      <c r="D270" s="6" t="s">
        <v>2244</v>
      </c>
      <c r="E270" s="6" t="s">
        <v>342</v>
      </c>
      <c r="F270" s="6" t="s">
        <v>343</v>
      </c>
      <c r="G270" s="6" t="s">
        <v>1226</v>
      </c>
      <c r="H270" s="6" t="s">
        <v>9</v>
      </c>
      <c r="I270" s="6" t="s">
        <v>1133</v>
      </c>
      <c r="J270" s="6" t="s">
        <v>1229</v>
      </c>
      <c r="K270" s="6" t="s">
        <v>1229</v>
      </c>
      <c r="L270" s="6" t="s">
        <v>1229</v>
      </c>
      <c r="M270" s="6" t="s">
        <v>1229</v>
      </c>
      <c r="N270" s="6" t="s">
        <v>1229</v>
      </c>
      <c r="O270" s="6" t="s">
        <v>1229</v>
      </c>
      <c r="P270" s="6" t="s">
        <v>1229</v>
      </c>
      <c r="Q270" s="6" t="s">
        <v>2065</v>
      </c>
      <c r="R270" s="6" t="s">
        <v>2245</v>
      </c>
      <c r="S270" s="5" t="str">
        <f t="shared" si="4"/>
        <v>../PICTURE/УЛ04321006.jpg</v>
      </c>
    </row>
    <row r="271" spans="1:19" x14ac:dyDescent="0.25">
      <c r="A271" s="6" t="s">
        <v>2246</v>
      </c>
      <c r="B271" s="6" t="s">
        <v>1152</v>
      </c>
      <c r="C271" s="5">
        <v>9</v>
      </c>
      <c r="D271" s="6" t="s">
        <v>2247</v>
      </c>
      <c r="E271" s="6" t="s">
        <v>350</v>
      </c>
      <c r="F271" s="6" t="s">
        <v>137</v>
      </c>
      <c r="G271" s="6" t="s">
        <v>1226</v>
      </c>
      <c r="H271" s="6" t="s">
        <v>9</v>
      </c>
      <c r="I271" s="6" t="s">
        <v>1136</v>
      </c>
      <c r="J271" s="6" t="s">
        <v>1229</v>
      </c>
      <c r="K271" s="6" t="s">
        <v>1229</v>
      </c>
      <c r="L271" s="6" t="s">
        <v>1229</v>
      </c>
      <c r="M271" s="6" t="s">
        <v>1229</v>
      </c>
      <c r="N271" s="6" t="s">
        <v>1229</v>
      </c>
      <c r="O271" s="6" t="s">
        <v>1229</v>
      </c>
      <c r="P271" s="6" t="s">
        <v>1229</v>
      </c>
      <c r="Q271" s="6" t="s">
        <v>2065</v>
      </c>
      <c r="R271" s="6" t="s">
        <v>2248</v>
      </c>
      <c r="S271" s="5" t="str">
        <f t="shared" si="4"/>
        <v>../PICTURE/УХ03211001.jpg</v>
      </c>
    </row>
    <row r="272" spans="1:19" x14ac:dyDescent="0.25">
      <c r="A272" s="6" t="s">
        <v>2249</v>
      </c>
      <c r="B272" s="6" t="s">
        <v>1152</v>
      </c>
      <c r="C272" s="5">
        <v>10</v>
      </c>
      <c r="D272" s="6" t="s">
        <v>2250</v>
      </c>
      <c r="E272" s="6" t="s">
        <v>2251</v>
      </c>
      <c r="F272" s="6" t="s">
        <v>165</v>
      </c>
      <c r="G272" s="6" t="s">
        <v>1236</v>
      </c>
      <c r="H272" s="6" t="s">
        <v>9</v>
      </c>
      <c r="I272" s="6" t="s">
        <v>1133</v>
      </c>
      <c r="J272" s="6" t="s">
        <v>1229</v>
      </c>
      <c r="K272" s="6" t="s">
        <v>1229</v>
      </c>
      <c r="L272" s="6" t="s">
        <v>1229</v>
      </c>
      <c r="M272" s="6" t="s">
        <v>1229</v>
      </c>
      <c r="N272" s="6" t="s">
        <v>1229</v>
      </c>
      <c r="O272" s="6" t="s">
        <v>1229</v>
      </c>
      <c r="P272" s="6" t="s">
        <v>1229</v>
      </c>
      <c r="Q272" s="6" t="s">
        <v>2065</v>
      </c>
      <c r="R272" s="6" t="s">
        <v>2252</v>
      </c>
      <c r="S272" s="5" t="str">
        <f t="shared" si="4"/>
        <v>../PICTURE/ЩК04242159.jpg</v>
      </c>
    </row>
    <row r="273" spans="1:19" x14ac:dyDescent="0.25">
      <c r="A273" s="6" t="s">
        <v>2253</v>
      </c>
      <c r="B273" s="6" t="s">
        <v>1152</v>
      </c>
      <c r="C273" s="5">
        <v>11</v>
      </c>
      <c r="D273" s="6" t="s">
        <v>2254</v>
      </c>
      <c r="E273" s="6" t="s">
        <v>79</v>
      </c>
      <c r="F273" s="6" t="s">
        <v>165</v>
      </c>
      <c r="G273" s="6" t="s">
        <v>1236</v>
      </c>
      <c r="H273" s="6" t="s">
        <v>9</v>
      </c>
      <c r="I273" s="6" t="s">
        <v>1136</v>
      </c>
      <c r="J273" s="6" t="s">
        <v>1229</v>
      </c>
      <c r="K273" s="6" t="s">
        <v>1229</v>
      </c>
      <c r="L273" s="6" t="s">
        <v>1229</v>
      </c>
      <c r="M273" s="6" t="s">
        <v>1229</v>
      </c>
      <c r="N273" s="6" t="s">
        <v>1229</v>
      </c>
      <c r="O273" s="6" t="s">
        <v>1229</v>
      </c>
      <c r="P273" s="6" t="s">
        <v>1229</v>
      </c>
      <c r="Q273" s="6" t="s">
        <v>2065</v>
      </c>
      <c r="R273" s="6" t="s">
        <v>2255</v>
      </c>
      <c r="S273" s="5" t="str">
        <f t="shared" si="4"/>
        <v>../PICTURE/ШУ03221015.jpg</v>
      </c>
    </row>
    <row r="274" spans="1:19" x14ac:dyDescent="0.25">
      <c r="A274" s="6" t="s">
        <v>2256</v>
      </c>
      <c r="B274" s="6" t="s">
        <v>1152</v>
      </c>
      <c r="C274" s="5">
        <v>12</v>
      </c>
      <c r="D274" s="6" t="s">
        <v>2257</v>
      </c>
      <c r="E274" s="6" t="s">
        <v>361</v>
      </c>
      <c r="F274" s="6" t="s">
        <v>362</v>
      </c>
      <c r="G274" s="6" t="s">
        <v>1236</v>
      </c>
      <c r="H274" s="6" t="s">
        <v>9</v>
      </c>
      <c r="I274" s="6" t="s">
        <v>1133</v>
      </c>
      <c r="J274" s="6" t="s">
        <v>1229</v>
      </c>
      <c r="K274" s="6" t="s">
        <v>1229</v>
      </c>
      <c r="L274" s="6" t="s">
        <v>1229</v>
      </c>
      <c r="M274" s="6" t="s">
        <v>1229</v>
      </c>
      <c r="N274" s="6" t="s">
        <v>1229</v>
      </c>
      <c r="O274" s="6" t="s">
        <v>1229</v>
      </c>
      <c r="P274" s="6" t="s">
        <v>1229</v>
      </c>
      <c r="Q274" s="6" t="s">
        <v>2065</v>
      </c>
      <c r="R274" s="6" t="s">
        <v>2258</v>
      </c>
      <c r="S274" s="5" t="str">
        <f t="shared" si="4"/>
        <v>../PICTURE/ЩК04270758.jpg</v>
      </c>
    </row>
    <row r="275" spans="1:19" x14ac:dyDescent="0.25">
      <c r="A275" s="6" t="s">
        <v>2259</v>
      </c>
      <c r="B275" s="6" t="s">
        <v>1152</v>
      </c>
      <c r="C275" s="5">
        <v>13</v>
      </c>
      <c r="D275" s="6" t="s">
        <v>2260</v>
      </c>
      <c r="E275" s="6" t="s">
        <v>297</v>
      </c>
      <c r="F275" s="6" t="s">
        <v>2261</v>
      </c>
      <c r="G275" s="6" t="s">
        <v>1236</v>
      </c>
      <c r="H275" s="6" t="s">
        <v>1253</v>
      </c>
      <c r="I275" s="6" t="s">
        <v>1142</v>
      </c>
      <c r="J275" s="6" t="s">
        <v>1229</v>
      </c>
      <c r="K275" s="6" t="s">
        <v>1229</v>
      </c>
      <c r="L275" s="6" t="s">
        <v>1229</v>
      </c>
      <c r="M275" s="6" t="s">
        <v>1229</v>
      </c>
      <c r="N275" s="6" t="s">
        <v>1229</v>
      </c>
      <c r="O275" s="6" t="s">
        <v>1229</v>
      </c>
      <c r="P275" s="6" t="s">
        <v>1229</v>
      </c>
      <c r="Q275" s="6" t="s">
        <v>2065</v>
      </c>
      <c r="R275" s="6" t="s">
        <v>2262</v>
      </c>
      <c r="S275" s="5" t="str">
        <f t="shared" si="4"/>
        <v>../PICTURE/ЩК01300153.jpg</v>
      </c>
    </row>
    <row r="276" spans="1:19" x14ac:dyDescent="0.25">
      <c r="A276" s="6" t="s">
        <v>2263</v>
      </c>
      <c r="B276" s="6" t="s">
        <v>1152</v>
      </c>
      <c r="C276" s="5">
        <v>14</v>
      </c>
      <c r="D276" s="6" t="s">
        <v>2264</v>
      </c>
      <c r="E276" s="6" t="s">
        <v>511</v>
      </c>
      <c r="F276" s="6" t="s">
        <v>2265</v>
      </c>
      <c r="G276" s="6" t="s">
        <v>1226</v>
      </c>
      <c r="H276" s="6" t="s">
        <v>1253</v>
      </c>
      <c r="I276" s="6" t="s">
        <v>1136</v>
      </c>
      <c r="J276" s="6" t="s">
        <v>1229</v>
      </c>
      <c r="K276" s="6" t="s">
        <v>1229</v>
      </c>
      <c r="L276" s="6" t="s">
        <v>1229</v>
      </c>
      <c r="M276" s="6" t="s">
        <v>1229</v>
      </c>
      <c r="N276" s="6" t="s">
        <v>1229</v>
      </c>
      <c r="O276" s="6" t="s">
        <v>1229</v>
      </c>
      <c r="P276" s="6" t="s">
        <v>1229</v>
      </c>
      <c r="Q276" s="6" t="s">
        <v>2065</v>
      </c>
      <c r="R276" s="6" t="s">
        <v>2266</v>
      </c>
      <c r="S276" s="5" t="str">
        <f t="shared" si="4"/>
        <v>../PICTURE/УЖ03288326.jpg</v>
      </c>
    </row>
    <row r="277" spans="1:19" x14ac:dyDescent="0.25">
      <c r="A277" s="6" t="s">
        <v>2267</v>
      </c>
      <c r="B277" s="6" t="s">
        <v>1152</v>
      </c>
      <c r="C277" s="5">
        <v>15</v>
      </c>
      <c r="D277" s="6" t="s">
        <v>2268</v>
      </c>
      <c r="E277" s="6" t="s">
        <v>2269</v>
      </c>
      <c r="F277" s="6" t="s">
        <v>724</v>
      </c>
      <c r="G277" s="6" t="s">
        <v>1226</v>
      </c>
      <c r="H277" s="6" t="s">
        <v>1227</v>
      </c>
      <c r="I277" s="6" t="s">
        <v>1244</v>
      </c>
      <c r="J277" s="6" t="s">
        <v>1229</v>
      </c>
      <c r="K277" s="6" t="s">
        <v>1229</v>
      </c>
      <c r="L277" s="6" t="s">
        <v>1229</v>
      </c>
      <c r="M277" s="6" t="s">
        <v>1229</v>
      </c>
      <c r="N277" s="6" t="s">
        <v>1229</v>
      </c>
      <c r="O277" s="6" t="s">
        <v>1229</v>
      </c>
      <c r="P277" s="6" t="s">
        <v>1229</v>
      </c>
      <c r="Q277" s="6" t="s">
        <v>2065</v>
      </c>
      <c r="R277" s="6" t="s">
        <v>2270</v>
      </c>
      <c r="S277" s="5" t="str">
        <f t="shared" si="4"/>
        <v>../PICTURE/УП01321608.jpg</v>
      </c>
    </row>
    <row r="278" spans="1:19" x14ac:dyDescent="0.25">
      <c r="A278" s="6" t="s">
        <v>2271</v>
      </c>
      <c r="B278" s="6" t="s">
        <v>1152</v>
      </c>
      <c r="C278" s="5">
        <v>16</v>
      </c>
      <c r="D278" s="6" t="s">
        <v>2272</v>
      </c>
      <c r="E278" s="6" t="s">
        <v>832</v>
      </c>
      <c r="F278" s="6" t="s">
        <v>392</v>
      </c>
      <c r="G278" s="6" t="s">
        <v>1236</v>
      </c>
      <c r="H278" s="6" t="s">
        <v>58</v>
      </c>
      <c r="I278" s="6" t="s">
        <v>1136</v>
      </c>
      <c r="J278" s="6" t="s">
        <v>1229</v>
      </c>
      <c r="K278" s="6" t="s">
        <v>1229</v>
      </c>
      <c r="L278" s="6" t="s">
        <v>1229</v>
      </c>
      <c r="M278" s="6" t="s">
        <v>1229</v>
      </c>
      <c r="N278" s="6" t="s">
        <v>1229</v>
      </c>
      <c r="O278" s="6" t="s">
        <v>1229</v>
      </c>
      <c r="P278" s="6" t="s">
        <v>1229</v>
      </c>
      <c r="Q278" s="6" t="s">
        <v>2065</v>
      </c>
      <c r="R278" s="6" t="s">
        <v>2273</v>
      </c>
      <c r="S278" s="5" t="str">
        <f t="shared" si="4"/>
        <v>../PICTURE/УА03213033.jpg</v>
      </c>
    </row>
    <row r="279" spans="1:19" x14ac:dyDescent="0.25">
      <c r="A279" s="6" t="s">
        <v>2274</v>
      </c>
      <c r="B279" s="6" t="s">
        <v>1152</v>
      </c>
      <c r="C279" s="5">
        <v>17</v>
      </c>
      <c r="D279" s="6" t="s">
        <v>2275</v>
      </c>
      <c r="E279" s="6" t="s">
        <v>401</v>
      </c>
      <c r="F279" s="6" t="s">
        <v>265</v>
      </c>
      <c r="G279" s="6" t="s">
        <v>1226</v>
      </c>
      <c r="H279" s="6" t="s">
        <v>1537</v>
      </c>
      <c r="I279" s="6" t="s">
        <v>1978</v>
      </c>
      <c r="J279" s="6" t="s">
        <v>1229</v>
      </c>
      <c r="K279" s="6" t="s">
        <v>1229</v>
      </c>
      <c r="L279" s="6" t="s">
        <v>1229</v>
      </c>
      <c r="M279" s="6" t="s">
        <v>1229</v>
      </c>
      <c r="N279" s="6" t="s">
        <v>1229</v>
      </c>
      <c r="O279" s="6" t="s">
        <v>1229</v>
      </c>
      <c r="P279" s="6" t="s">
        <v>1229</v>
      </c>
      <c r="Q279" s="6" t="s">
        <v>2065</v>
      </c>
      <c r="R279" s="6" t="s">
        <v>2276</v>
      </c>
      <c r="S279" s="5" t="str">
        <f t="shared" si="4"/>
        <v>../PICTURE/ШК04292149.jpg</v>
      </c>
    </row>
    <row r="280" spans="1:19" x14ac:dyDescent="0.25">
      <c r="A280" s="6" t="s">
        <v>2277</v>
      </c>
      <c r="B280" s="6" t="s">
        <v>1152</v>
      </c>
      <c r="C280" s="5">
        <v>18</v>
      </c>
      <c r="D280" s="6" t="s">
        <v>2278</v>
      </c>
      <c r="E280" s="6" t="s">
        <v>699</v>
      </c>
      <c r="F280" s="6" t="s">
        <v>404</v>
      </c>
      <c r="G280" s="6" t="s">
        <v>1226</v>
      </c>
      <c r="H280" s="6" t="s">
        <v>1537</v>
      </c>
      <c r="I280" s="6" t="s">
        <v>1986</v>
      </c>
      <c r="J280" s="6" t="s">
        <v>1229</v>
      </c>
      <c r="K280" s="6" t="s">
        <v>1229</v>
      </c>
      <c r="L280" s="6" t="s">
        <v>1229</v>
      </c>
      <c r="M280" s="6" t="s">
        <v>1229</v>
      </c>
      <c r="N280" s="6" t="s">
        <v>1229</v>
      </c>
      <c r="O280" s="6" t="s">
        <v>1229</v>
      </c>
      <c r="P280" s="6" t="s">
        <v>1229</v>
      </c>
      <c r="Q280" s="6" t="s">
        <v>2065</v>
      </c>
      <c r="R280" s="6" t="s">
        <v>2279</v>
      </c>
      <c r="S280" s="5" t="str">
        <f t="shared" si="4"/>
        <v>../PICTURE/СЩ02312828.jpg</v>
      </c>
    </row>
  </sheetData>
  <autoFilter ref="A1:S280"/>
  <phoneticPr fontId="1" type="noConversion"/>
  <pageMargins left="0.7" right="0.7" top="0.75" bottom="0.75" header="0.3" footer="0.3"/>
  <pageSetup paperSize="9" scale="68" fitToHeight="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35"/>
  <sheetViews>
    <sheetView topLeftCell="A13" workbookViewId="0">
      <selection activeCell="B2" sqref="B2:B23"/>
    </sheetView>
  </sheetViews>
  <sheetFormatPr defaultRowHeight="16.5" x14ac:dyDescent="0.3"/>
  <cols>
    <col min="1" max="1" width="5.375" bestFit="1" customWidth="1"/>
    <col min="2" max="2" width="11.375" bestFit="1" customWidth="1"/>
    <col min="3" max="3" width="25" bestFit="1" customWidth="1"/>
    <col min="4" max="4" width="37.75" bestFit="1" customWidth="1"/>
  </cols>
  <sheetData>
    <row r="1" spans="1:4" x14ac:dyDescent="0.3">
      <c r="A1" t="s">
        <v>1108</v>
      </c>
      <c r="B1" t="s">
        <v>1109</v>
      </c>
      <c r="C1" t="s">
        <v>1110</v>
      </c>
      <c r="D1" t="s">
        <v>1111</v>
      </c>
    </row>
    <row r="2" spans="1:4" x14ac:dyDescent="0.3">
      <c r="A2" t="s">
        <v>1112</v>
      </c>
      <c r="B2" t="s">
        <v>1113</v>
      </c>
      <c r="C2" t="s">
        <v>1114</v>
      </c>
      <c r="D2" t="s">
        <v>411</v>
      </c>
    </row>
    <row r="3" spans="1:4" x14ac:dyDescent="0.3">
      <c r="A3" t="s">
        <v>1115</v>
      </c>
      <c r="B3" t="s">
        <v>1116</v>
      </c>
      <c r="C3" t="s">
        <v>1117</v>
      </c>
      <c r="D3" t="s">
        <v>411</v>
      </c>
    </row>
    <row r="4" spans="1:4" x14ac:dyDescent="0.3">
      <c r="A4" t="s">
        <v>1118</v>
      </c>
      <c r="B4" t="s">
        <v>1119</v>
      </c>
      <c r="C4" t="s">
        <v>1120</v>
      </c>
      <c r="D4" t="s">
        <v>768</v>
      </c>
    </row>
    <row r="5" spans="1:4" x14ac:dyDescent="0.3">
      <c r="A5" t="s">
        <v>1121</v>
      </c>
      <c r="B5" t="s">
        <v>1122</v>
      </c>
      <c r="C5" t="s">
        <v>1123</v>
      </c>
      <c r="D5" t="s">
        <v>768</v>
      </c>
    </row>
    <row r="6" spans="1:4" x14ac:dyDescent="0.3">
      <c r="A6" t="s">
        <v>1124</v>
      </c>
      <c r="B6" t="s">
        <v>1125</v>
      </c>
      <c r="C6" t="s">
        <v>1126</v>
      </c>
      <c r="D6" t="s">
        <v>768</v>
      </c>
    </row>
    <row r="7" spans="1:4" x14ac:dyDescent="0.3">
      <c r="A7" t="s">
        <v>1127</v>
      </c>
      <c r="B7" t="s">
        <v>1128</v>
      </c>
      <c r="C7" t="s">
        <v>1129</v>
      </c>
      <c r="D7" t="s">
        <v>921</v>
      </c>
    </row>
    <row r="8" spans="1:4" x14ac:dyDescent="0.3">
      <c r="A8" t="s">
        <v>1130</v>
      </c>
      <c r="B8" t="s">
        <v>1131</v>
      </c>
      <c r="C8" t="s">
        <v>1132</v>
      </c>
      <c r="D8" t="s">
        <v>921</v>
      </c>
    </row>
    <row r="9" spans="1:4" x14ac:dyDescent="0.3">
      <c r="A9" t="s">
        <v>1133</v>
      </c>
      <c r="B9" t="s">
        <v>1134</v>
      </c>
      <c r="C9" t="s">
        <v>1135</v>
      </c>
      <c r="D9" t="s">
        <v>921</v>
      </c>
    </row>
    <row r="10" spans="1:4" x14ac:dyDescent="0.3">
      <c r="A10" t="s">
        <v>1136</v>
      </c>
      <c r="B10" t="s">
        <v>1137</v>
      </c>
      <c r="C10" t="s">
        <v>1138</v>
      </c>
      <c r="D10" t="s">
        <v>921</v>
      </c>
    </row>
    <row r="11" spans="1:4" x14ac:dyDescent="0.3">
      <c r="A11" t="s">
        <v>1139</v>
      </c>
      <c r="B11" t="s">
        <v>1140</v>
      </c>
      <c r="C11" t="s">
        <v>1141</v>
      </c>
      <c r="D11" t="s">
        <v>7</v>
      </c>
    </row>
    <row r="12" spans="1:4" x14ac:dyDescent="0.3">
      <c r="A12" t="s">
        <v>1142</v>
      </c>
      <c r="B12" t="s">
        <v>1143</v>
      </c>
      <c r="C12" t="s">
        <v>1144</v>
      </c>
      <c r="D12" t="s">
        <v>7</v>
      </c>
    </row>
    <row r="13" spans="1:4" x14ac:dyDescent="0.3">
      <c r="A13" t="s">
        <v>1145</v>
      </c>
      <c r="B13" t="s">
        <v>1146</v>
      </c>
      <c r="C13" t="s">
        <v>1147</v>
      </c>
      <c r="D13" t="s">
        <v>534</v>
      </c>
    </row>
    <row r="14" spans="1:4" x14ac:dyDescent="0.3">
      <c r="A14" t="s">
        <v>1148</v>
      </c>
      <c r="B14" t="s">
        <v>1149</v>
      </c>
      <c r="C14" t="s">
        <v>1150</v>
      </c>
      <c r="D14" t="s">
        <v>534</v>
      </c>
    </row>
    <row r="15" spans="1:4" x14ac:dyDescent="0.3">
      <c r="A15" t="s">
        <v>1151</v>
      </c>
      <c r="B15" t="s">
        <v>1152</v>
      </c>
      <c r="C15" t="s">
        <v>1153</v>
      </c>
      <c r="D15" t="s">
        <v>534</v>
      </c>
    </row>
    <row r="16" spans="1:4" x14ac:dyDescent="0.3">
      <c r="A16" t="s">
        <v>1154</v>
      </c>
      <c r="B16" t="s">
        <v>1155</v>
      </c>
      <c r="C16" t="s">
        <v>1156</v>
      </c>
      <c r="D16" t="s">
        <v>534</v>
      </c>
    </row>
    <row r="17" spans="1:4" x14ac:dyDescent="0.3">
      <c r="A17" t="s">
        <v>1157</v>
      </c>
      <c r="B17" t="s">
        <v>1158</v>
      </c>
      <c r="C17" t="s">
        <v>1159</v>
      </c>
      <c r="D17" t="s">
        <v>534</v>
      </c>
    </row>
    <row r="18" spans="1:4" x14ac:dyDescent="0.3">
      <c r="A18" t="s">
        <v>1160</v>
      </c>
      <c r="B18" t="s">
        <v>1161</v>
      </c>
      <c r="C18" t="s">
        <v>1162</v>
      </c>
      <c r="D18" t="s">
        <v>534</v>
      </c>
    </row>
    <row r="19" spans="1:4" x14ac:dyDescent="0.3">
      <c r="A19" t="s">
        <v>1163</v>
      </c>
      <c r="B19" t="s">
        <v>1164</v>
      </c>
      <c r="C19" t="s">
        <v>1165</v>
      </c>
      <c r="D19" t="s">
        <v>7</v>
      </c>
    </row>
    <row r="20" spans="1:4" x14ac:dyDescent="0.3">
      <c r="A20" t="s">
        <v>1166</v>
      </c>
      <c r="B20" t="s">
        <v>1167</v>
      </c>
      <c r="C20" t="s">
        <v>1168</v>
      </c>
      <c r="D20" t="s">
        <v>7</v>
      </c>
    </row>
    <row r="21" spans="1:4" x14ac:dyDescent="0.3">
      <c r="A21" t="s">
        <v>1169</v>
      </c>
      <c r="B21" t="s">
        <v>1170</v>
      </c>
      <c r="C21" t="s">
        <v>1171</v>
      </c>
      <c r="D21" t="s">
        <v>7</v>
      </c>
    </row>
    <row r="22" spans="1:4" x14ac:dyDescent="0.3">
      <c r="A22" t="s">
        <v>1172</v>
      </c>
      <c r="B22" t="s">
        <v>1173</v>
      </c>
      <c r="C22" t="s">
        <v>1174</v>
      </c>
      <c r="D22" t="s">
        <v>287</v>
      </c>
    </row>
    <row r="23" spans="1:4" x14ac:dyDescent="0.3">
      <c r="A23" t="s">
        <v>1175</v>
      </c>
      <c r="B23" t="s">
        <v>1176</v>
      </c>
      <c r="C23" t="s">
        <v>1177</v>
      </c>
      <c r="D23" t="s">
        <v>287</v>
      </c>
    </row>
    <row r="24" spans="1:4" x14ac:dyDescent="0.3">
      <c r="A24" t="s">
        <v>224</v>
      </c>
      <c r="B24" t="s">
        <v>1178</v>
      </c>
      <c r="C24" t="s">
        <v>1179</v>
      </c>
      <c r="D24" t="s">
        <v>1180</v>
      </c>
    </row>
    <row r="25" spans="1:4" x14ac:dyDescent="0.3">
      <c r="A25" t="s">
        <v>1181</v>
      </c>
      <c r="B25" t="s">
        <v>1182</v>
      </c>
    </row>
    <row r="26" spans="1:4" x14ac:dyDescent="0.3">
      <c r="A26" t="s">
        <v>1183</v>
      </c>
      <c r="B26" t="s">
        <v>1184</v>
      </c>
    </row>
    <row r="27" spans="1:4" x14ac:dyDescent="0.3">
      <c r="A27" t="s">
        <v>1185</v>
      </c>
      <c r="B27" t="s">
        <v>1186</v>
      </c>
      <c r="C27" t="s">
        <v>1187</v>
      </c>
      <c r="D27" t="s">
        <v>1188</v>
      </c>
    </row>
    <row r="28" spans="1:4" x14ac:dyDescent="0.3">
      <c r="A28" t="s">
        <v>1189</v>
      </c>
      <c r="B28" t="s">
        <v>1190</v>
      </c>
    </row>
    <row r="29" spans="1:4" x14ac:dyDescent="0.3">
      <c r="A29" t="s">
        <v>1191</v>
      </c>
      <c r="B29" t="s">
        <v>1192</v>
      </c>
      <c r="C29" t="s">
        <v>1193</v>
      </c>
    </row>
    <row r="30" spans="1:4" x14ac:dyDescent="0.3">
      <c r="A30" t="s">
        <v>1194</v>
      </c>
      <c r="B30" t="s">
        <v>1195</v>
      </c>
      <c r="C30" t="s">
        <v>1196</v>
      </c>
    </row>
    <row r="31" spans="1:4" x14ac:dyDescent="0.3">
      <c r="A31" t="s">
        <v>1197</v>
      </c>
      <c r="B31" t="s">
        <v>1198</v>
      </c>
      <c r="C31" t="s">
        <v>1199</v>
      </c>
    </row>
    <row r="32" spans="1:4" x14ac:dyDescent="0.3">
      <c r="A32" t="s">
        <v>1200</v>
      </c>
      <c r="B32" t="s">
        <v>2334</v>
      </c>
      <c r="C32" t="s">
        <v>2335</v>
      </c>
    </row>
    <row r="33" spans="1:3" x14ac:dyDescent="0.3">
      <c r="A33" t="s">
        <v>1201</v>
      </c>
      <c r="B33" t="s">
        <v>2334</v>
      </c>
      <c r="C33" t="s">
        <v>2336</v>
      </c>
    </row>
    <row r="34" spans="1:3" x14ac:dyDescent="0.3">
      <c r="A34" t="s">
        <v>2337</v>
      </c>
      <c r="B34" t="s">
        <v>2334</v>
      </c>
    </row>
    <row r="35" spans="1:3" x14ac:dyDescent="0.3">
      <c r="A35" t="s">
        <v>2338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7"/>
  <sheetViews>
    <sheetView workbookViewId="0">
      <selection activeCell="H21" sqref="H21"/>
    </sheetView>
  </sheetViews>
  <sheetFormatPr defaultRowHeight="16.5" x14ac:dyDescent="0.3"/>
  <cols>
    <col min="1" max="1" width="11.625" bestFit="1" customWidth="1"/>
  </cols>
  <sheetData>
    <row r="1" spans="1:1" x14ac:dyDescent="0.3">
      <c r="A1" t="s">
        <v>1202</v>
      </c>
    </row>
    <row r="2" spans="1:1" x14ac:dyDescent="0.3">
      <c r="A2" t="s">
        <v>768</v>
      </c>
    </row>
    <row r="3" spans="1:1" x14ac:dyDescent="0.3">
      <c r="A3" t="s">
        <v>921</v>
      </c>
    </row>
    <row r="4" spans="1:1" x14ac:dyDescent="0.3">
      <c r="A4" t="s">
        <v>534</v>
      </c>
    </row>
    <row r="5" spans="1:1" x14ac:dyDescent="0.3">
      <c r="A5" t="s">
        <v>7</v>
      </c>
    </row>
    <row r="6" spans="1:1" x14ac:dyDescent="0.3">
      <c r="A6" t="s">
        <v>411</v>
      </c>
    </row>
    <row r="7" spans="1:1" x14ac:dyDescent="0.3">
      <c r="A7" t="s">
        <v>287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7"/>
  <sheetViews>
    <sheetView topLeftCell="A91" workbookViewId="0">
      <selection activeCell="G31" sqref="G31:G118"/>
    </sheetView>
  </sheetViews>
  <sheetFormatPr defaultRowHeight="16.5" x14ac:dyDescent="0.3"/>
  <cols>
    <col min="2" max="2" width="12.375" customWidth="1"/>
    <col min="3" max="3" width="12.625" customWidth="1"/>
    <col min="4" max="5" width="11.5" customWidth="1"/>
    <col min="22" max="22" width="11.25" customWidth="1"/>
    <col min="23" max="23" width="12.25" customWidth="1"/>
  </cols>
  <sheetData>
    <row r="1" spans="2:23" x14ac:dyDescent="0.3">
      <c r="B1" t="s">
        <v>2295</v>
      </c>
      <c r="C1" t="s">
        <v>2295</v>
      </c>
      <c r="D1" t="s">
        <v>2294</v>
      </c>
      <c r="E1" t="s">
        <v>2294</v>
      </c>
      <c r="F1" t="s">
        <v>2294</v>
      </c>
      <c r="G1" t="s">
        <v>2296</v>
      </c>
      <c r="H1" t="s">
        <v>2296</v>
      </c>
      <c r="I1" t="s">
        <v>2296</v>
      </c>
      <c r="J1" t="s">
        <v>2296</v>
      </c>
      <c r="K1" t="s">
        <v>2298</v>
      </c>
      <c r="L1" t="s">
        <v>2298</v>
      </c>
      <c r="M1" t="s">
        <v>2297</v>
      </c>
      <c r="N1" t="s">
        <v>2297</v>
      </c>
      <c r="O1" t="s">
        <v>2297</v>
      </c>
      <c r="P1" t="s">
        <v>2297</v>
      </c>
      <c r="Q1" t="s">
        <v>2297</v>
      </c>
      <c r="S1" t="s">
        <v>2298</v>
      </c>
      <c r="T1" t="s">
        <v>2298</v>
      </c>
      <c r="U1" t="s">
        <v>2298</v>
      </c>
      <c r="V1" t="s">
        <v>2299</v>
      </c>
      <c r="W1" t="s">
        <v>2299</v>
      </c>
    </row>
    <row r="2" spans="2:23" x14ac:dyDescent="0.3">
      <c r="B2" s="1" t="s">
        <v>1113</v>
      </c>
      <c r="C2" s="2" t="s">
        <v>1116</v>
      </c>
      <c r="D2" s="1" t="s">
        <v>1119</v>
      </c>
      <c r="E2" s="2" t="s">
        <v>1122</v>
      </c>
      <c r="F2" s="1" t="s">
        <v>1125</v>
      </c>
      <c r="G2" s="2" t="s">
        <v>1128</v>
      </c>
      <c r="H2" s="1" t="s">
        <v>1131</v>
      </c>
      <c r="I2" s="2" t="s">
        <v>1134</v>
      </c>
      <c r="J2" s="1" t="s">
        <v>1137</v>
      </c>
      <c r="K2" s="2" t="s">
        <v>1140</v>
      </c>
      <c r="L2" s="1" t="s">
        <v>1143</v>
      </c>
      <c r="M2" s="2" t="s">
        <v>1146</v>
      </c>
      <c r="N2" s="1" t="s">
        <v>1149</v>
      </c>
      <c r="O2" s="2" t="s">
        <v>1152</v>
      </c>
      <c r="P2" s="1" t="s">
        <v>1155</v>
      </c>
      <c r="Q2" s="2" t="s">
        <v>1158</v>
      </c>
      <c r="R2" s="1" t="s">
        <v>1161</v>
      </c>
      <c r="S2" s="2" t="s">
        <v>1164</v>
      </c>
      <c r="T2" s="1" t="s">
        <v>1167</v>
      </c>
      <c r="U2" s="2" t="s">
        <v>1170</v>
      </c>
      <c r="V2" s="1" t="s">
        <v>1173</v>
      </c>
      <c r="W2" s="2" t="s">
        <v>1176</v>
      </c>
    </row>
    <row r="3" spans="2:23" x14ac:dyDescent="0.3">
      <c r="B3" s="1" t="s">
        <v>1113</v>
      </c>
      <c r="C3" s="2" t="s">
        <v>1116</v>
      </c>
      <c r="D3" s="1" t="s">
        <v>1119</v>
      </c>
      <c r="E3" s="2" t="s">
        <v>1122</v>
      </c>
      <c r="F3" s="1" t="s">
        <v>1125</v>
      </c>
      <c r="G3" s="2" t="s">
        <v>1128</v>
      </c>
      <c r="H3" s="1" t="s">
        <v>1131</v>
      </c>
      <c r="I3" s="2" t="s">
        <v>1134</v>
      </c>
      <c r="J3" s="1" t="s">
        <v>1137</v>
      </c>
      <c r="K3" s="2" t="s">
        <v>1140</v>
      </c>
      <c r="L3" s="1" t="s">
        <v>1143</v>
      </c>
      <c r="M3" s="2" t="s">
        <v>1146</v>
      </c>
      <c r="N3" s="1" t="s">
        <v>1149</v>
      </c>
      <c r="O3" s="2" t="s">
        <v>1152</v>
      </c>
      <c r="P3" s="1" t="s">
        <v>1155</v>
      </c>
      <c r="Q3" s="2" t="s">
        <v>1158</v>
      </c>
      <c r="R3" s="1" t="s">
        <v>1161</v>
      </c>
      <c r="S3" s="2" t="s">
        <v>1164</v>
      </c>
      <c r="T3" s="1" t="s">
        <v>1167</v>
      </c>
      <c r="U3" s="2" t="s">
        <v>1170</v>
      </c>
      <c r="V3" s="1" t="s">
        <v>1173</v>
      </c>
      <c r="W3" s="2" t="s">
        <v>1176</v>
      </c>
    </row>
    <row r="4" spans="2:23" x14ac:dyDescent="0.3">
      <c r="B4" s="1" t="s">
        <v>1113</v>
      </c>
      <c r="C4" s="2" t="s">
        <v>1116</v>
      </c>
      <c r="D4" s="1" t="s">
        <v>1119</v>
      </c>
      <c r="E4" s="2" t="s">
        <v>1122</v>
      </c>
      <c r="F4" s="1" t="s">
        <v>1125</v>
      </c>
      <c r="G4" s="2" t="s">
        <v>1128</v>
      </c>
      <c r="H4" s="1" t="s">
        <v>1131</v>
      </c>
      <c r="I4" s="2" t="s">
        <v>1134</v>
      </c>
      <c r="J4" s="1" t="s">
        <v>1137</v>
      </c>
      <c r="K4" s="2" t="s">
        <v>1140</v>
      </c>
      <c r="L4" s="1" t="s">
        <v>1143</v>
      </c>
      <c r="M4" s="2" t="s">
        <v>1146</v>
      </c>
      <c r="N4" s="1" t="s">
        <v>1149</v>
      </c>
      <c r="O4" s="2" t="s">
        <v>1152</v>
      </c>
      <c r="P4" s="1" t="s">
        <v>1155</v>
      </c>
      <c r="Q4" s="2" t="s">
        <v>1158</v>
      </c>
      <c r="R4" s="1" t="s">
        <v>1161</v>
      </c>
      <c r="S4" s="2" t="s">
        <v>1164</v>
      </c>
      <c r="T4" s="1" t="s">
        <v>1167</v>
      </c>
      <c r="U4" s="2" t="s">
        <v>1170</v>
      </c>
      <c r="V4" s="1" t="s">
        <v>1173</v>
      </c>
      <c r="W4" s="2" t="s">
        <v>1176</v>
      </c>
    </row>
    <row r="5" spans="2:23" x14ac:dyDescent="0.3">
      <c r="B5" s="1" t="s">
        <v>1113</v>
      </c>
      <c r="C5" s="2" t="s">
        <v>1116</v>
      </c>
      <c r="D5" s="1" t="s">
        <v>1119</v>
      </c>
      <c r="E5" s="2" t="s">
        <v>1122</v>
      </c>
      <c r="F5" s="1" t="s">
        <v>1125</v>
      </c>
      <c r="G5" s="2" t="s">
        <v>1128</v>
      </c>
      <c r="H5" s="1" t="s">
        <v>1131</v>
      </c>
      <c r="I5" s="2" t="s">
        <v>1134</v>
      </c>
      <c r="J5" s="1" t="s">
        <v>1137</v>
      </c>
      <c r="K5" s="2" t="s">
        <v>1140</v>
      </c>
      <c r="L5" s="1" t="s">
        <v>1143</v>
      </c>
      <c r="M5" s="2" t="s">
        <v>1146</v>
      </c>
      <c r="N5" s="1" t="s">
        <v>1149</v>
      </c>
      <c r="O5" s="2" t="s">
        <v>1152</v>
      </c>
      <c r="P5" s="1" t="s">
        <v>1155</v>
      </c>
      <c r="Q5" s="2" t="s">
        <v>1158</v>
      </c>
      <c r="R5" s="1" t="s">
        <v>1161</v>
      </c>
      <c r="S5" s="2" t="s">
        <v>1164</v>
      </c>
      <c r="T5" s="1" t="s">
        <v>1167</v>
      </c>
      <c r="U5" s="2" t="s">
        <v>1170</v>
      </c>
      <c r="V5" s="1" t="s">
        <v>1173</v>
      </c>
      <c r="W5" s="2" t="s">
        <v>1176</v>
      </c>
    </row>
    <row r="6" spans="2:23" x14ac:dyDescent="0.3">
      <c r="B6" s="1" t="s">
        <v>1113</v>
      </c>
      <c r="C6" s="2" t="s">
        <v>1116</v>
      </c>
      <c r="D6" s="1" t="s">
        <v>1119</v>
      </c>
      <c r="E6" s="2" t="s">
        <v>1122</v>
      </c>
      <c r="F6" s="1" t="s">
        <v>1125</v>
      </c>
      <c r="G6" s="2" t="s">
        <v>1128</v>
      </c>
      <c r="H6" s="1" t="s">
        <v>1131</v>
      </c>
      <c r="I6" s="2" t="s">
        <v>1134</v>
      </c>
      <c r="J6" s="1" t="s">
        <v>1137</v>
      </c>
      <c r="K6" s="2" t="s">
        <v>1140</v>
      </c>
      <c r="L6" s="1" t="s">
        <v>1143</v>
      </c>
      <c r="M6" s="2" t="s">
        <v>1146</v>
      </c>
      <c r="N6" s="1" t="s">
        <v>1149</v>
      </c>
      <c r="O6" s="2" t="s">
        <v>1152</v>
      </c>
      <c r="P6" s="1" t="s">
        <v>1155</v>
      </c>
      <c r="Q6" s="2" t="s">
        <v>1158</v>
      </c>
      <c r="R6" s="1" t="s">
        <v>1161</v>
      </c>
      <c r="S6" s="2" t="s">
        <v>1164</v>
      </c>
      <c r="T6" s="1" t="s">
        <v>1167</v>
      </c>
      <c r="U6" s="2" t="s">
        <v>1170</v>
      </c>
      <c r="V6" s="1" t="s">
        <v>1173</v>
      </c>
      <c r="W6" s="2" t="s">
        <v>1176</v>
      </c>
    </row>
    <row r="7" spans="2:23" x14ac:dyDescent="0.3">
      <c r="B7" s="1" t="s">
        <v>1113</v>
      </c>
      <c r="C7" s="2" t="s">
        <v>1116</v>
      </c>
      <c r="D7" s="1" t="s">
        <v>1119</v>
      </c>
      <c r="E7" s="2" t="s">
        <v>1122</v>
      </c>
      <c r="F7" s="1" t="s">
        <v>1125</v>
      </c>
      <c r="G7" s="2" t="s">
        <v>1128</v>
      </c>
      <c r="H7" s="1" t="s">
        <v>1131</v>
      </c>
      <c r="I7" s="2" t="s">
        <v>1134</v>
      </c>
      <c r="J7" s="1" t="s">
        <v>1137</v>
      </c>
      <c r="K7" s="2" t="s">
        <v>1140</v>
      </c>
      <c r="L7" s="1" t="s">
        <v>1143</v>
      </c>
      <c r="M7" s="2" t="s">
        <v>1146</v>
      </c>
      <c r="N7" s="1" t="s">
        <v>1149</v>
      </c>
      <c r="O7" s="2" t="s">
        <v>1152</v>
      </c>
      <c r="P7" s="1" t="s">
        <v>1155</v>
      </c>
      <c r="Q7" s="2" t="s">
        <v>1158</v>
      </c>
      <c r="R7" s="1" t="s">
        <v>1161</v>
      </c>
      <c r="S7" s="2" t="s">
        <v>1164</v>
      </c>
      <c r="T7" s="1" t="s">
        <v>1167</v>
      </c>
      <c r="U7" s="2" t="s">
        <v>1170</v>
      </c>
      <c r="V7" s="1" t="s">
        <v>1173</v>
      </c>
      <c r="W7" s="2" t="s">
        <v>1176</v>
      </c>
    </row>
    <row r="8" spans="2:23" x14ac:dyDescent="0.3">
      <c r="B8" s="1" t="s">
        <v>1113</v>
      </c>
      <c r="C8" s="2" t="s">
        <v>1116</v>
      </c>
      <c r="D8" s="1" t="s">
        <v>1119</v>
      </c>
      <c r="E8" s="2" t="s">
        <v>1122</v>
      </c>
      <c r="F8" s="1" t="s">
        <v>1125</v>
      </c>
      <c r="G8" s="2" t="s">
        <v>1128</v>
      </c>
      <c r="H8" s="1" t="s">
        <v>1131</v>
      </c>
      <c r="I8" s="2" t="s">
        <v>1134</v>
      </c>
      <c r="J8" s="1" t="s">
        <v>1137</v>
      </c>
      <c r="K8" s="2" t="s">
        <v>1140</v>
      </c>
      <c r="L8" s="1" t="s">
        <v>1143</v>
      </c>
      <c r="M8" s="2" t="s">
        <v>1146</v>
      </c>
      <c r="N8" s="1" t="s">
        <v>1149</v>
      </c>
      <c r="O8" s="2" t="s">
        <v>1152</v>
      </c>
      <c r="P8" s="1" t="s">
        <v>1155</v>
      </c>
      <c r="Q8" s="2" t="s">
        <v>1158</v>
      </c>
      <c r="R8" s="1" t="s">
        <v>1161</v>
      </c>
      <c r="S8" s="2" t="s">
        <v>1164</v>
      </c>
      <c r="T8" s="1" t="s">
        <v>1167</v>
      </c>
      <c r="U8" s="2" t="s">
        <v>1170</v>
      </c>
      <c r="V8" s="1" t="s">
        <v>1173</v>
      </c>
      <c r="W8" s="2" t="s">
        <v>1176</v>
      </c>
    </row>
    <row r="9" spans="2:23" x14ac:dyDescent="0.3">
      <c r="B9" s="1" t="s">
        <v>1113</v>
      </c>
      <c r="C9" s="2" t="s">
        <v>1116</v>
      </c>
      <c r="D9" s="1" t="s">
        <v>1119</v>
      </c>
      <c r="E9" s="2" t="s">
        <v>1122</v>
      </c>
      <c r="F9" s="1" t="s">
        <v>1125</v>
      </c>
      <c r="G9" s="2" t="s">
        <v>1128</v>
      </c>
      <c r="H9" s="1" t="s">
        <v>1131</v>
      </c>
      <c r="I9" s="2" t="s">
        <v>1134</v>
      </c>
      <c r="J9" s="1" t="s">
        <v>1137</v>
      </c>
      <c r="K9" s="2" t="s">
        <v>1140</v>
      </c>
      <c r="L9" s="1" t="s">
        <v>1143</v>
      </c>
      <c r="M9" s="2" t="s">
        <v>1146</v>
      </c>
      <c r="N9" s="1" t="s">
        <v>1149</v>
      </c>
      <c r="O9" s="2" t="s">
        <v>1152</v>
      </c>
      <c r="P9" s="1" t="s">
        <v>1155</v>
      </c>
      <c r="Q9" s="2" t="s">
        <v>1158</v>
      </c>
      <c r="R9" s="1" t="s">
        <v>1161</v>
      </c>
      <c r="S9" s="2" t="s">
        <v>1164</v>
      </c>
      <c r="T9" s="1" t="s">
        <v>1167</v>
      </c>
      <c r="U9" s="2" t="s">
        <v>1170</v>
      </c>
      <c r="V9" s="1" t="s">
        <v>1173</v>
      </c>
      <c r="W9" s="2" t="s">
        <v>1176</v>
      </c>
    </row>
    <row r="10" spans="2:23" x14ac:dyDescent="0.3">
      <c r="B10" s="1" t="s">
        <v>1113</v>
      </c>
      <c r="C10" s="2" t="s">
        <v>1116</v>
      </c>
      <c r="D10" s="1" t="s">
        <v>1119</v>
      </c>
      <c r="E10" s="2" t="s">
        <v>1122</v>
      </c>
      <c r="F10" s="1" t="s">
        <v>1125</v>
      </c>
      <c r="G10" s="2" t="s">
        <v>1128</v>
      </c>
      <c r="H10" s="1" t="s">
        <v>1131</v>
      </c>
      <c r="I10" s="2" t="s">
        <v>1134</v>
      </c>
      <c r="J10" s="1" t="s">
        <v>1137</v>
      </c>
      <c r="K10" s="2" t="s">
        <v>1140</v>
      </c>
      <c r="L10" s="1" t="s">
        <v>1143</v>
      </c>
      <c r="M10" s="2" t="s">
        <v>1146</v>
      </c>
      <c r="N10" s="1" t="s">
        <v>1149</v>
      </c>
      <c r="O10" s="2" t="s">
        <v>1152</v>
      </c>
      <c r="P10" s="1" t="s">
        <v>1155</v>
      </c>
      <c r="Q10" s="2" t="s">
        <v>1158</v>
      </c>
      <c r="R10" s="1" t="s">
        <v>1161</v>
      </c>
      <c r="S10" s="2" t="s">
        <v>1164</v>
      </c>
      <c r="T10" s="1" t="s">
        <v>1167</v>
      </c>
      <c r="U10" s="2" t="s">
        <v>1170</v>
      </c>
      <c r="V10" s="1" t="s">
        <v>1173</v>
      </c>
      <c r="W10" s="2" t="s">
        <v>1176</v>
      </c>
    </row>
    <row r="11" spans="2:23" x14ac:dyDescent="0.3">
      <c r="B11" s="1" t="s">
        <v>1113</v>
      </c>
      <c r="C11" s="2" t="s">
        <v>1116</v>
      </c>
      <c r="D11" s="1" t="s">
        <v>1119</v>
      </c>
      <c r="E11" s="2" t="s">
        <v>1122</v>
      </c>
      <c r="F11" s="1" t="s">
        <v>1125</v>
      </c>
      <c r="G11" s="2" t="s">
        <v>1128</v>
      </c>
      <c r="H11" s="1" t="s">
        <v>1131</v>
      </c>
      <c r="I11" s="2" t="s">
        <v>1134</v>
      </c>
      <c r="J11" s="1" t="s">
        <v>1137</v>
      </c>
      <c r="K11" s="2" t="s">
        <v>1140</v>
      </c>
      <c r="L11" s="1" t="s">
        <v>1143</v>
      </c>
      <c r="M11" s="2" t="s">
        <v>1146</v>
      </c>
      <c r="N11" s="1" t="s">
        <v>1149</v>
      </c>
      <c r="O11" s="2" t="s">
        <v>1152</v>
      </c>
      <c r="P11" s="1" t="s">
        <v>1155</v>
      </c>
      <c r="Q11" s="2" t="s">
        <v>1158</v>
      </c>
      <c r="R11" s="1" t="s">
        <v>1161</v>
      </c>
      <c r="S11" s="2" t="s">
        <v>1164</v>
      </c>
      <c r="T11" s="1" t="s">
        <v>1167</v>
      </c>
      <c r="U11" s="2" t="s">
        <v>1170</v>
      </c>
      <c r="V11" s="1" t="s">
        <v>1173</v>
      </c>
      <c r="W11" s="2" t="s">
        <v>1176</v>
      </c>
    </row>
    <row r="12" spans="2:23" x14ac:dyDescent="0.3">
      <c r="B12" s="1" t="s">
        <v>1113</v>
      </c>
      <c r="C12" s="2" t="s">
        <v>1116</v>
      </c>
      <c r="D12" s="1" t="s">
        <v>1119</v>
      </c>
      <c r="E12" s="2" t="s">
        <v>1122</v>
      </c>
      <c r="F12" s="1" t="s">
        <v>1125</v>
      </c>
      <c r="G12" s="2" t="s">
        <v>1128</v>
      </c>
      <c r="H12" s="1" t="s">
        <v>1131</v>
      </c>
      <c r="I12" s="2" t="s">
        <v>1134</v>
      </c>
      <c r="J12" s="1" t="s">
        <v>1137</v>
      </c>
      <c r="K12" s="2" t="s">
        <v>1140</v>
      </c>
      <c r="L12" s="1" t="s">
        <v>1143</v>
      </c>
      <c r="M12" s="2" t="s">
        <v>1146</v>
      </c>
      <c r="N12" s="1" t="s">
        <v>1149</v>
      </c>
      <c r="O12" s="2" t="s">
        <v>1152</v>
      </c>
      <c r="P12" s="1" t="s">
        <v>1155</v>
      </c>
      <c r="Q12" s="2" t="s">
        <v>1158</v>
      </c>
      <c r="R12" s="1" t="s">
        <v>1161</v>
      </c>
      <c r="S12" s="2" t="s">
        <v>1164</v>
      </c>
      <c r="T12" s="1" t="s">
        <v>1167</v>
      </c>
      <c r="U12" s="2" t="s">
        <v>1170</v>
      </c>
      <c r="V12" s="1" t="s">
        <v>1173</v>
      </c>
      <c r="W12" s="2" t="s">
        <v>1176</v>
      </c>
    </row>
    <row r="13" spans="2:23" x14ac:dyDescent="0.3">
      <c r="B13" s="1" t="s">
        <v>1113</v>
      </c>
      <c r="C13" s="2" t="s">
        <v>1116</v>
      </c>
      <c r="D13" s="1" t="s">
        <v>1119</v>
      </c>
      <c r="E13" s="2" t="s">
        <v>1122</v>
      </c>
      <c r="F13" s="1" t="s">
        <v>1125</v>
      </c>
      <c r="G13" s="2" t="s">
        <v>1128</v>
      </c>
      <c r="H13" s="1" t="s">
        <v>1131</v>
      </c>
      <c r="I13" s="2" t="s">
        <v>1134</v>
      </c>
      <c r="J13" s="1" t="s">
        <v>1137</v>
      </c>
      <c r="K13" s="2" t="s">
        <v>1140</v>
      </c>
      <c r="L13" s="1" t="s">
        <v>1143</v>
      </c>
      <c r="M13" s="2" t="s">
        <v>1146</v>
      </c>
      <c r="N13" s="1" t="s">
        <v>1149</v>
      </c>
      <c r="O13" s="2" t="s">
        <v>1152</v>
      </c>
      <c r="P13" s="1" t="s">
        <v>1155</v>
      </c>
      <c r="Q13" s="2" t="s">
        <v>1158</v>
      </c>
      <c r="R13" s="1" t="s">
        <v>1161</v>
      </c>
      <c r="S13" s="2" t="s">
        <v>1164</v>
      </c>
      <c r="T13" s="1" t="s">
        <v>1167</v>
      </c>
      <c r="U13" s="2" t="s">
        <v>1170</v>
      </c>
      <c r="V13" s="1" t="s">
        <v>1173</v>
      </c>
      <c r="W13" s="2" t="s">
        <v>1176</v>
      </c>
    </row>
    <row r="14" spans="2:23" x14ac:dyDescent="0.3">
      <c r="B14" s="1" t="s">
        <v>1113</v>
      </c>
      <c r="C14" s="2" t="s">
        <v>1116</v>
      </c>
      <c r="D14" s="1" t="s">
        <v>1119</v>
      </c>
      <c r="E14" s="2" t="s">
        <v>1122</v>
      </c>
      <c r="F14" s="1" t="s">
        <v>1125</v>
      </c>
      <c r="G14" s="2" t="s">
        <v>1128</v>
      </c>
      <c r="H14" s="1" t="s">
        <v>1131</v>
      </c>
      <c r="I14" s="2" t="s">
        <v>1134</v>
      </c>
      <c r="J14" s="1" t="s">
        <v>1137</v>
      </c>
      <c r="K14" s="2" t="s">
        <v>1140</v>
      </c>
      <c r="L14" s="1" t="s">
        <v>1143</v>
      </c>
      <c r="M14" s="2" t="s">
        <v>1146</v>
      </c>
      <c r="N14" s="1" t="s">
        <v>1149</v>
      </c>
      <c r="O14" s="2" t="s">
        <v>1152</v>
      </c>
      <c r="P14" s="1" t="s">
        <v>1155</v>
      </c>
      <c r="Q14" s="2" t="s">
        <v>1158</v>
      </c>
      <c r="R14" s="1" t="s">
        <v>1161</v>
      </c>
      <c r="S14" s="2" t="s">
        <v>1164</v>
      </c>
      <c r="T14" s="1" t="s">
        <v>1167</v>
      </c>
      <c r="U14" s="2" t="s">
        <v>1170</v>
      </c>
      <c r="V14" s="1" t="s">
        <v>1173</v>
      </c>
      <c r="W14" s="2" t="s">
        <v>1176</v>
      </c>
    </row>
    <row r="15" spans="2:23" x14ac:dyDescent="0.3">
      <c r="B15" s="1" t="s">
        <v>1113</v>
      </c>
      <c r="C15" s="2" t="s">
        <v>1116</v>
      </c>
      <c r="D15" s="1" t="s">
        <v>1119</v>
      </c>
      <c r="E15" s="2" t="s">
        <v>1122</v>
      </c>
      <c r="F15" s="1" t="s">
        <v>1125</v>
      </c>
      <c r="G15" s="2" t="s">
        <v>1128</v>
      </c>
      <c r="H15" s="1" t="s">
        <v>1131</v>
      </c>
      <c r="I15" s="2" t="s">
        <v>1134</v>
      </c>
      <c r="J15" s="1" t="s">
        <v>1137</v>
      </c>
      <c r="K15" s="2" t="s">
        <v>1140</v>
      </c>
      <c r="L15" s="1" t="s">
        <v>1143</v>
      </c>
      <c r="M15" s="2" t="s">
        <v>1146</v>
      </c>
      <c r="N15" s="1" t="s">
        <v>1149</v>
      </c>
      <c r="O15" s="2" t="s">
        <v>1152</v>
      </c>
      <c r="P15" s="1" t="s">
        <v>1155</v>
      </c>
      <c r="Q15" s="2" t="s">
        <v>1158</v>
      </c>
      <c r="R15" s="1" t="s">
        <v>1161</v>
      </c>
      <c r="S15" s="2" t="s">
        <v>1164</v>
      </c>
      <c r="T15" s="1" t="s">
        <v>1167</v>
      </c>
      <c r="U15" s="2" t="s">
        <v>1170</v>
      </c>
      <c r="V15" s="1" t="s">
        <v>1173</v>
      </c>
      <c r="W15" s="2" t="s">
        <v>1176</v>
      </c>
    </row>
    <row r="16" spans="2:23" x14ac:dyDescent="0.3">
      <c r="B16" s="1" t="s">
        <v>1113</v>
      </c>
      <c r="C16" s="2" t="s">
        <v>1116</v>
      </c>
      <c r="D16" s="1" t="s">
        <v>1119</v>
      </c>
      <c r="E16" s="2" t="s">
        <v>1122</v>
      </c>
      <c r="F16" s="1" t="s">
        <v>1125</v>
      </c>
      <c r="G16" s="2" t="s">
        <v>1128</v>
      </c>
      <c r="H16" s="1" t="s">
        <v>1131</v>
      </c>
      <c r="I16" s="2" t="s">
        <v>1134</v>
      </c>
      <c r="J16" s="1" t="s">
        <v>1137</v>
      </c>
      <c r="K16" s="2" t="s">
        <v>1140</v>
      </c>
      <c r="L16" s="1" t="s">
        <v>1143</v>
      </c>
      <c r="M16" s="2" t="s">
        <v>1146</v>
      </c>
      <c r="N16" s="1" t="s">
        <v>1149</v>
      </c>
      <c r="O16" s="2" t="s">
        <v>1152</v>
      </c>
      <c r="P16" s="1" t="s">
        <v>1155</v>
      </c>
      <c r="Q16" s="2" t="s">
        <v>1158</v>
      </c>
      <c r="R16" s="1" t="s">
        <v>1161</v>
      </c>
      <c r="S16" s="2" t="s">
        <v>1164</v>
      </c>
      <c r="T16" s="1" t="s">
        <v>1167</v>
      </c>
      <c r="U16" s="2" t="s">
        <v>1170</v>
      </c>
      <c r="V16" s="1" t="s">
        <v>1173</v>
      </c>
      <c r="W16" s="2" t="s">
        <v>1176</v>
      </c>
    </row>
    <row r="17" spans="1:23" x14ac:dyDescent="0.3">
      <c r="B17" s="1" t="s">
        <v>1113</v>
      </c>
      <c r="C17" s="2" t="s">
        <v>1116</v>
      </c>
      <c r="D17" s="1" t="s">
        <v>1119</v>
      </c>
      <c r="E17" s="2" t="s">
        <v>1122</v>
      </c>
      <c r="F17" s="1" t="s">
        <v>1125</v>
      </c>
      <c r="G17" s="2" t="s">
        <v>1128</v>
      </c>
      <c r="H17" s="1" t="s">
        <v>1131</v>
      </c>
      <c r="I17" s="2" t="s">
        <v>1134</v>
      </c>
      <c r="J17" s="1" t="s">
        <v>1137</v>
      </c>
      <c r="K17" s="2" t="s">
        <v>1140</v>
      </c>
      <c r="L17" s="1" t="s">
        <v>1143</v>
      </c>
      <c r="M17" s="2" t="s">
        <v>1146</v>
      </c>
      <c r="N17" s="1" t="s">
        <v>1149</v>
      </c>
      <c r="O17" s="2" t="s">
        <v>1152</v>
      </c>
      <c r="P17" s="1" t="s">
        <v>1155</v>
      </c>
      <c r="Q17" s="2" t="s">
        <v>1158</v>
      </c>
      <c r="R17" s="1" t="s">
        <v>1161</v>
      </c>
      <c r="S17" s="2" t="s">
        <v>1164</v>
      </c>
      <c r="T17" s="1" t="s">
        <v>1167</v>
      </c>
      <c r="U17" s="2" t="s">
        <v>1170</v>
      </c>
      <c r="V17" s="1" t="s">
        <v>1173</v>
      </c>
      <c r="W17" s="2" t="s">
        <v>1176</v>
      </c>
    </row>
    <row r="18" spans="1:23" x14ac:dyDescent="0.3">
      <c r="B18" s="1" t="s">
        <v>1113</v>
      </c>
      <c r="C18" s="2" t="s">
        <v>1116</v>
      </c>
      <c r="D18" s="1" t="s">
        <v>1119</v>
      </c>
      <c r="E18" s="2" t="s">
        <v>1122</v>
      </c>
      <c r="F18" s="1" t="s">
        <v>1125</v>
      </c>
      <c r="G18" s="2" t="s">
        <v>1128</v>
      </c>
      <c r="H18" s="1" t="s">
        <v>1131</v>
      </c>
      <c r="I18" s="2" t="s">
        <v>1134</v>
      </c>
      <c r="J18" s="1" t="s">
        <v>1137</v>
      </c>
      <c r="K18" s="2" t="s">
        <v>1140</v>
      </c>
      <c r="L18" s="1" t="s">
        <v>1143</v>
      </c>
      <c r="M18" s="2" t="s">
        <v>1146</v>
      </c>
      <c r="N18" s="1" t="s">
        <v>1149</v>
      </c>
      <c r="O18" s="2" t="s">
        <v>1152</v>
      </c>
      <c r="P18" s="1" t="s">
        <v>1155</v>
      </c>
      <c r="Q18" s="2" t="s">
        <v>1158</v>
      </c>
      <c r="R18" s="1" t="s">
        <v>1161</v>
      </c>
      <c r="S18" s="2" t="s">
        <v>1164</v>
      </c>
      <c r="T18" s="1" t="s">
        <v>1167</v>
      </c>
      <c r="U18" s="2" t="s">
        <v>1170</v>
      </c>
      <c r="V18" s="1" t="s">
        <v>1173</v>
      </c>
      <c r="W18" s="2" t="s">
        <v>1176</v>
      </c>
    </row>
    <row r="19" spans="1:23" x14ac:dyDescent="0.3">
      <c r="B19" s="1" t="s">
        <v>1113</v>
      </c>
      <c r="C19" s="2" t="s">
        <v>1116</v>
      </c>
      <c r="D19" s="1" t="s">
        <v>1119</v>
      </c>
      <c r="E19" s="2" t="s">
        <v>1122</v>
      </c>
      <c r="F19" s="1" t="s">
        <v>1125</v>
      </c>
      <c r="G19" s="2" t="s">
        <v>1128</v>
      </c>
      <c r="H19" s="1" t="s">
        <v>1131</v>
      </c>
      <c r="I19" s="2" t="s">
        <v>1134</v>
      </c>
      <c r="J19" s="1" t="s">
        <v>1137</v>
      </c>
      <c r="K19" s="2" t="s">
        <v>1140</v>
      </c>
      <c r="L19" s="1" t="s">
        <v>1143</v>
      </c>
      <c r="M19" s="2" t="s">
        <v>1146</v>
      </c>
      <c r="N19" s="1" t="s">
        <v>1149</v>
      </c>
      <c r="O19" s="2" t="s">
        <v>1152</v>
      </c>
      <c r="P19" s="1" t="s">
        <v>1155</v>
      </c>
      <c r="Q19" s="2" t="s">
        <v>1158</v>
      </c>
      <c r="R19" s="1" t="s">
        <v>1161</v>
      </c>
      <c r="S19" s="2" t="s">
        <v>1164</v>
      </c>
      <c r="T19" s="1" t="s">
        <v>1167</v>
      </c>
      <c r="U19" s="2" t="s">
        <v>1170</v>
      </c>
      <c r="V19" s="1" t="s">
        <v>1173</v>
      </c>
      <c r="W19" s="2" t="s">
        <v>1176</v>
      </c>
    </row>
    <row r="20" spans="1:23" x14ac:dyDescent="0.3">
      <c r="B20" s="1" t="s">
        <v>1113</v>
      </c>
      <c r="C20" s="2" t="s">
        <v>1116</v>
      </c>
      <c r="D20" s="1" t="s">
        <v>1119</v>
      </c>
      <c r="E20" s="2" t="s">
        <v>1122</v>
      </c>
      <c r="F20" s="1" t="s">
        <v>1125</v>
      </c>
      <c r="G20" s="2" t="s">
        <v>1128</v>
      </c>
      <c r="H20" s="1" t="s">
        <v>1131</v>
      </c>
      <c r="I20" s="2" t="s">
        <v>1134</v>
      </c>
      <c r="J20" s="1" t="s">
        <v>1137</v>
      </c>
      <c r="K20" s="2" t="s">
        <v>1140</v>
      </c>
      <c r="L20" s="1" t="s">
        <v>1143</v>
      </c>
      <c r="M20" s="2" t="s">
        <v>1146</v>
      </c>
      <c r="N20" s="1" t="s">
        <v>1149</v>
      </c>
      <c r="O20" s="2" t="s">
        <v>1152</v>
      </c>
      <c r="P20" s="1" t="s">
        <v>1155</v>
      </c>
      <c r="Q20" s="2" t="s">
        <v>1158</v>
      </c>
      <c r="R20" s="1" t="s">
        <v>1161</v>
      </c>
      <c r="S20" s="2" t="s">
        <v>1164</v>
      </c>
      <c r="T20" s="1" t="s">
        <v>1167</v>
      </c>
      <c r="U20" s="2" t="s">
        <v>1170</v>
      </c>
      <c r="V20" s="1" t="s">
        <v>1173</v>
      </c>
      <c r="W20" s="2" t="s">
        <v>1176</v>
      </c>
    </row>
    <row r="21" spans="1:23" x14ac:dyDescent="0.3">
      <c r="B21" s="1" t="s">
        <v>1113</v>
      </c>
      <c r="C21" s="2" t="s">
        <v>1116</v>
      </c>
      <c r="D21" s="1" t="s">
        <v>1119</v>
      </c>
      <c r="E21" s="2" t="s">
        <v>1122</v>
      </c>
      <c r="F21" s="1" t="s">
        <v>1125</v>
      </c>
      <c r="G21" s="2" t="s">
        <v>1128</v>
      </c>
      <c r="H21" s="1" t="s">
        <v>1131</v>
      </c>
      <c r="I21" s="2" t="s">
        <v>1134</v>
      </c>
      <c r="J21" s="1" t="s">
        <v>1137</v>
      </c>
      <c r="K21" s="2" t="s">
        <v>1140</v>
      </c>
      <c r="L21" s="1" t="s">
        <v>1143</v>
      </c>
      <c r="M21" s="2" t="s">
        <v>1146</v>
      </c>
      <c r="N21" s="1" t="s">
        <v>1149</v>
      </c>
      <c r="O21" s="2" t="s">
        <v>1152</v>
      </c>
      <c r="P21" s="1" t="s">
        <v>1155</v>
      </c>
      <c r="Q21" s="2" t="s">
        <v>1158</v>
      </c>
      <c r="R21" s="1" t="s">
        <v>1161</v>
      </c>
      <c r="S21" s="2" t="s">
        <v>1164</v>
      </c>
      <c r="T21" s="1" t="s">
        <v>1167</v>
      </c>
      <c r="U21" s="2" t="s">
        <v>1170</v>
      </c>
      <c r="V21" s="1" t="s">
        <v>1173</v>
      </c>
      <c r="W21" s="2" t="s">
        <v>1176</v>
      </c>
    </row>
    <row r="22" spans="1:23" x14ac:dyDescent="0.3">
      <c r="B22" s="1" t="s">
        <v>1113</v>
      </c>
      <c r="C22" s="2" t="s">
        <v>1116</v>
      </c>
      <c r="D22" s="1" t="s">
        <v>1119</v>
      </c>
      <c r="E22" s="2" t="s">
        <v>1122</v>
      </c>
      <c r="F22" s="1" t="s">
        <v>1125</v>
      </c>
      <c r="G22" s="2" t="s">
        <v>1128</v>
      </c>
      <c r="H22" s="1" t="s">
        <v>1131</v>
      </c>
      <c r="I22" s="2" t="s">
        <v>1134</v>
      </c>
      <c r="J22" s="1" t="s">
        <v>1137</v>
      </c>
      <c r="K22" s="2" t="s">
        <v>1140</v>
      </c>
      <c r="L22" s="1" t="s">
        <v>1143</v>
      </c>
      <c r="M22" s="2" t="s">
        <v>1146</v>
      </c>
      <c r="N22" s="1" t="s">
        <v>1149</v>
      </c>
      <c r="O22" s="2" t="s">
        <v>1152</v>
      </c>
      <c r="P22" s="1" t="s">
        <v>1155</v>
      </c>
      <c r="Q22" s="2" t="s">
        <v>1158</v>
      </c>
      <c r="R22" s="1" t="s">
        <v>1161</v>
      </c>
      <c r="S22" s="2" t="s">
        <v>1164</v>
      </c>
      <c r="T22" s="1" t="s">
        <v>1167</v>
      </c>
      <c r="U22" s="2" t="s">
        <v>1170</v>
      </c>
      <c r="V22" s="1" t="s">
        <v>1173</v>
      </c>
      <c r="W22" s="2" t="s">
        <v>1176</v>
      </c>
    </row>
    <row r="23" spans="1:23" x14ac:dyDescent="0.3">
      <c r="B23" s="1" t="s">
        <v>1113</v>
      </c>
      <c r="C23" s="2" t="s">
        <v>1116</v>
      </c>
      <c r="D23" s="1" t="s">
        <v>1119</v>
      </c>
      <c r="E23" s="2" t="s">
        <v>1122</v>
      </c>
      <c r="F23" s="1" t="s">
        <v>1125</v>
      </c>
      <c r="G23" s="2" t="s">
        <v>1128</v>
      </c>
      <c r="H23" s="1" t="s">
        <v>1131</v>
      </c>
      <c r="I23" s="2" t="s">
        <v>1134</v>
      </c>
      <c r="J23" s="1" t="s">
        <v>1137</v>
      </c>
      <c r="K23" s="2" t="s">
        <v>1140</v>
      </c>
      <c r="L23" s="1" t="s">
        <v>1143</v>
      </c>
      <c r="M23" s="2" t="s">
        <v>1146</v>
      </c>
      <c r="N23" s="1" t="s">
        <v>1149</v>
      </c>
      <c r="O23" s="2" t="s">
        <v>1152</v>
      </c>
      <c r="P23" s="1" t="s">
        <v>1155</v>
      </c>
      <c r="Q23" s="2" t="s">
        <v>1158</v>
      </c>
      <c r="R23" s="1" t="s">
        <v>1161</v>
      </c>
      <c r="S23" s="2" t="s">
        <v>1164</v>
      </c>
      <c r="T23" s="1" t="s">
        <v>1167</v>
      </c>
      <c r="U23" s="2" t="s">
        <v>1170</v>
      </c>
      <c r="V23" s="1" t="s">
        <v>1173</v>
      </c>
      <c r="W23" s="2" t="s">
        <v>1176</v>
      </c>
    </row>
    <row r="24" spans="1:23" x14ac:dyDescent="0.3">
      <c r="B24" s="1" t="s">
        <v>1113</v>
      </c>
      <c r="C24" s="2" t="s">
        <v>1116</v>
      </c>
      <c r="D24" s="1" t="s">
        <v>1119</v>
      </c>
      <c r="E24" s="2" t="s">
        <v>1122</v>
      </c>
      <c r="F24" s="1" t="s">
        <v>1125</v>
      </c>
      <c r="G24" s="2" t="s">
        <v>1128</v>
      </c>
      <c r="H24" s="1" t="s">
        <v>1131</v>
      </c>
      <c r="I24" s="2" t="s">
        <v>1134</v>
      </c>
      <c r="J24" s="1" t="s">
        <v>1137</v>
      </c>
      <c r="K24" s="2" t="s">
        <v>1140</v>
      </c>
      <c r="L24" s="1" t="s">
        <v>1143</v>
      </c>
      <c r="M24" s="2" t="s">
        <v>1146</v>
      </c>
      <c r="N24" s="1" t="s">
        <v>1149</v>
      </c>
      <c r="O24" s="2" t="s">
        <v>1152</v>
      </c>
      <c r="P24" s="1" t="s">
        <v>1155</v>
      </c>
      <c r="Q24" s="2" t="s">
        <v>1158</v>
      </c>
      <c r="R24" s="1" t="s">
        <v>1161</v>
      </c>
      <c r="S24" s="2" t="s">
        <v>1164</v>
      </c>
      <c r="T24" s="1" t="s">
        <v>1167</v>
      </c>
      <c r="U24" s="2" t="s">
        <v>1170</v>
      </c>
      <c r="V24" s="1" t="s">
        <v>1173</v>
      </c>
      <c r="W24" s="2" t="s">
        <v>1176</v>
      </c>
    </row>
    <row r="25" spans="1:23" x14ac:dyDescent="0.3">
      <c r="B25" s="1" t="s">
        <v>1113</v>
      </c>
      <c r="C25" s="2" t="s">
        <v>1116</v>
      </c>
      <c r="D25" s="1" t="s">
        <v>1119</v>
      </c>
      <c r="E25" s="2" t="s">
        <v>1122</v>
      </c>
      <c r="F25" s="1" t="s">
        <v>1125</v>
      </c>
      <c r="G25" s="2" t="s">
        <v>1128</v>
      </c>
      <c r="H25" s="1" t="s">
        <v>1131</v>
      </c>
      <c r="I25" s="2" t="s">
        <v>1134</v>
      </c>
      <c r="J25" s="1" t="s">
        <v>1137</v>
      </c>
      <c r="K25" s="2" t="s">
        <v>1140</v>
      </c>
      <c r="L25" s="1" t="s">
        <v>1143</v>
      </c>
      <c r="M25" s="2" t="s">
        <v>1146</v>
      </c>
      <c r="N25" s="1" t="s">
        <v>1149</v>
      </c>
      <c r="O25" s="2" t="s">
        <v>1152</v>
      </c>
      <c r="P25" s="1" t="s">
        <v>1155</v>
      </c>
      <c r="Q25" s="2" t="s">
        <v>1158</v>
      </c>
      <c r="R25" s="1" t="s">
        <v>1161</v>
      </c>
      <c r="S25" s="2" t="s">
        <v>1164</v>
      </c>
      <c r="T25" s="1" t="s">
        <v>1167</v>
      </c>
      <c r="U25" s="2" t="s">
        <v>1170</v>
      </c>
      <c r="V25" s="1" t="s">
        <v>1173</v>
      </c>
      <c r="W25" s="2" t="s">
        <v>1176</v>
      </c>
    </row>
    <row r="26" spans="1:23" x14ac:dyDescent="0.3">
      <c r="B26" s="1" t="s">
        <v>1113</v>
      </c>
      <c r="C26" s="2" t="s">
        <v>1116</v>
      </c>
      <c r="D26" s="1" t="s">
        <v>1119</v>
      </c>
      <c r="E26" s="2" t="s">
        <v>1122</v>
      </c>
      <c r="F26" s="1" t="s">
        <v>1125</v>
      </c>
      <c r="G26" s="2" t="s">
        <v>1128</v>
      </c>
      <c r="H26" s="1" t="s">
        <v>1131</v>
      </c>
      <c r="I26" s="2" t="s">
        <v>1134</v>
      </c>
      <c r="J26" s="1" t="s">
        <v>1137</v>
      </c>
      <c r="K26" s="2" t="s">
        <v>1140</v>
      </c>
      <c r="L26" s="1" t="s">
        <v>1143</v>
      </c>
      <c r="M26" s="2" t="s">
        <v>1146</v>
      </c>
      <c r="N26" s="1" t="s">
        <v>1149</v>
      </c>
      <c r="O26" s="2" t="s">
        <v>1152</v>
      </c>
      <c r="P26" s="1" t="s">
        <v>1155</v>
      </c>
      <c r="Q26" s="2" t="s">
        <v>1158</v>
      </c>
      <c r="R26" s="1" t="s">
        <v>1161</v>
      </c>
      <c r="S26" s="2" t="s">
        <v>1164</v>
      </c>
      <c r="T26" s="1" t="s">
        <v>1167</v>
      </c>
      <c r="U26" s="2" t="s">
        <v>1170</v>
      </c>
      <c r="V26" s="1" t="s">
        <v>1173</v>
      </c>
      <c r="W26" s="2" t="s">
        <v>1176</v>
      </c>
    </row>
    <row r="27" spans="1:23" x14ac:dyDescent="0.3">
      <c r="B27" s="1" t="s">
        <v>1113</v>
      </c>
      <c r="C27" s="2" t="s">
        <v>1116</v>
      </c>
      <c r="D27" s="1" t="s">
        <v>1119</v>
      </c>
      <c r="E27" s="2" t="s">
        <v>1122</v>
      </c>
      <c r="F27" s="1" t="s">
        <v>1125</v>
      </c>
      <c r="G27" s="2" t="s">
        <v>1128</v>
      </c>
      <c r="H27" s="1" t="s">
        <v>1131</v>
      </c>
      <c r="I27" s="2" t="s">
        <v>1134</v>
      </c>
      <c r="J27" s="1" t="s">
        <v>1137</v>
      </c>
      <c r="K27" s="2" t="s">
        <v>1140</v>
      </c>
      <c r="L27" s="1" t="s">
        <v>1143</v>
      </c>
      <c r="M27" s="2" t="s">
        <v>1146</v>
      </c>
      <c r="N27" s="1" t="s">
        <v>1149</v>
      </c>
      <c r="O27" s="2" t="s">
        <v>1152</v>
      </c>
      <c r="P27" s="1" t="s">
        <v>1155</v>
      </c>
      <c r="Q27" s="2" t="s">
        <v>1158</v>
      </c>
      <c r="R27" s="1" t="s">
        <v>1161</v>
      </c>
      <c r="S27" s="2" t="s">
        <v>1164</v>
      </c>
      <c r="T27" s="1" t="s">
        <v>1167</v>
      </c>
      <c r="U27" s="2" t="s">
        <v>1170</v>
      </c>
      <c r="V27" s="1" t="s">
        <v>1173</v>
      </c>
      <c r="W27" s="2" t="s">
        <v>1176</v>
      </c>
    </row>
    <row r="30" spans="1:23" x14ac:dyDescent="0.3">
      <c r="B30" s="37" t="s">
        <v>2323</v>
      </c>
      <c r="C30" t="s">
        <v>2324</v>
      </c>
      <c r="D30" t="s">
        <v>2325</v>
      </c>
      <c r="E30" t="s">
        <v>2326</v>
      </c>
      <c r="F30" s="37" t="s">
        <v>2327</v>
      </c>
    </row>
    <row r="31" spans="1:23" x14ac:dyDescent="0.3">
      <c r="A31">
        <v>1</v>
      </c>
      <c r="B31" s="2" t="s">
        <v>1140</v>
      </c>
      <c r="C31" s="1" t="s">
        <v>1173</v>
      </c>
      <c r="D31" s="1" t="s">
        <v>1113</v>
      </c>
      <c r="E31" s="2" t="s">
        <v>1146</v>
      </c>
      <c r="F31" s="1" t="s">
        <v>1119</v>
      </c>
      <c r="G31" s="2" t="s">
        <v>1128</v>
      </c>
    </row>
    <row r="32" spans="1:23" x14ac:dyDescent="0.3">
      <c r="A32">
        <v>2</v>
      </c>
      <c r="B32" s="2" t="s">
        <v>1140</v>
      </c>
      <c r="C32" s="1" t="s">
        <v>1173</v>
      </c>
      <c r="D32" s="1" t="s">
        <v>1113</v>
      </c>
      <c r="E32" s="2" t="s">
        <v>1146</v>
      </c>
      <c r="F32" s="1" t="s">
        <v>1119</v>
      </c>
      <c r="G32" s="2" t="s">
        <v>1128</v>
      </c>
    </row>
    <row r="33" spans="1:7" x14ac:dyDescent="0.3">
      <c r="A33">
        <v>3</v>
      </c>
      <c r="B33" s="2" t="s">
        <v>1140</v>
      </c>
      <c r="C33" s="1" t="s">
        <v>1173</v>
      </c>
      <c r="D33" s="1" t="s">
        <v>1113</v>
      </c>
      <c r="E33" s="2" t="s">
        <v>1146</v>
      </c>
      <c r="F33" s="1" t="s">
        <v>1119</v>
      </c>
      <c r="G33" s="2" t="s">
        <v>1128</v>
      </c>
    </row>
    <row r="34" spans="1:7" x14ac:dyDescent="0.3">
      <c r="A34">
        <v>4</v>
      </c>
      <c r="B34" s="2" t="s">
        <v>1140</v>
      </c>
      <c r="C34" s="1" t="s">
        <v>1173</v>
      </c>
      <c r="D34" s="1" t="s">
        <v>1113</v>
      </c>
      <c r="E34" s="2" t="s">
        <v>1146</v>
      </c>
      <c r="F34" s="1" t="s">
        <v>1119</v>
      </c>
      <c r="G34" s="2" t="s">
        <v>1128</v>
      </c>
    </row>
    <row r="35" spans="1:7" x14ac:dyDescent="0.3">
      <c r="A35">
        <v>5</v>
      </c>
      <c r="B35" s="2" t="s">
        <v>1140</v>
      </c>
      <c r="C35" s="1" t="s">
        <v>1173</v>
      </c>
      <c r="D35" s="1" t="s">
        <v>1113</v>
      </c>
      <c r="E35" s="2" t="s">
        <v>1146</v>
      </c>
      <c r="F35" s="1" t="s">
        <v>1119</v>
      </c>
      <c r="G35" s="2" t="s">
        <v>1128</v>
      </c>
    </row>
    <row r="36" spans="1:7" x14ac:dyDescent="0.3">
      <c r="A36">
        <v>6</v>
      </c>
      <c r="B36" s="2" t="s">
        <v>1140</v>
      </c>
      <c r="C36" s="1" t="s">
        <v>1173</v>
      </c>
      <c r="D36" s="1" t="s">
        <v>1113</v>
      </c>
      <c r="E36" s="2" t="s">
        <v>1146</v>
      </c>
      <c r="F36" s="1" t="s">
        <v>1119</v>
      </c>
      <c r="G36" s="2" t="s">
        <v>1128</v>
      </c>
    </row>
    <row r="37" spans="1:7" x14ac:dyDescent="0.3">
      <c r="A37">
        <v>7</v>
      </c>
      <c r="B37" s="2" t="s">
        <v>1140</v>
      </c>
      <c r="C37" s="1" t="s">
        <v>1173</v>
      </c>
      <c r="D37" s="1" t="s">
        <v>1113</v>
      </c>
      <c r="E37" s="2" t="s">
        <v>1146</v>
      </c>
      <c r="F37" s="1" t="s">
        <v>1119</v>
      </c>
      <c r="G37" s="2" t="s">
        <v>1128</v>
      </c>
    </row>
    <row r="38" spans="1:7" x14ac:dyDescent="0.3">
      <c r="A38">
        <v>8</v>
      </c>
      <c r="B38" s="2" t="s">
        <v>1140</v>
      </c>
      <c r="C38" s="1" t="s">
        <v>1173</v>
      </c>
      <c r="D38" s="1" t="s">
        <v>1113</v>
      </c>
      <c r="E38" s="2" t="s">
        <v>1146</v>
      </c>
      <c r="F38" s="1" t="s">
        <v>1119</v>
      </c>
      <c r="G38" s="2" t="s">
        <v>1128</v>
      </c>
    </row>
    <row r="39" spans="1:7" x14ac:dyDescent="0.3">
      <c r="A39">
        <v>9</v>
      </c>
      <c r="B39" s="2" t="s">
        <v>1140</v>
      </c>
      <c r="C39" s="1" t="s">
        <v>1173</v>
      </c>
      <c r="D39" s="1" t="s">
        <v>1113</v>
      </c>
      <c r="E39" s="2" t="s">
        <v>1146</v>
      </c>
      <c r="F39" s="1" t="s">
        <v>1119</v>
      </c>
      <c r="G39" s="2" t="s">
        <v>1128</v>
      </c>
    </row>
    <row r="40" spans="1:7" x14ac:dyDescent="0.3">
      <c r="A40">
        <v>10</v>
      </c>
      <c r="B40" s="2" t="s">
        <v>1140</v>
      </c>
      <c r="C40" s="1" t="s">
        <v>1173</v>
      </c>
      <c r="D40" s="1" t="s">
        <v>1113</v>
      </c>
      <c r="E40" s="2" t="s">
        <v>1146</v>
      </c>
      <c r="F40" s="1" t="s">
        <v>1119</v>
      </c>
      <c r="G40" s="2" t="s">
        <v>1128</v>
      </c>
    </row>
    <row r="41" spans="1:7" x14ac:dyDescent="0.3">
      <c r="A41">
        <v>11</v>
      </c>
      <c r="B41" s="2" t="s">
        <v>1140</v>
      </c>
      <c r="C41" s="1" t="s">
        <v>1173</v>
      </c>
      <c r="D41" s="1" t="s">
        <v>1113</v>
      </c>
      <c r="E41" s="2" t="s">
        <v>1146</v>
      </c>
      <c r="F41" s="1" t="s">
        <v>1119</v>
      </c>
      <c r="G41" s="2" t="s">
        <v>1128</v>
      </c>
    </row>
    <row r="42" spans="1:7" x14ac:dyDescent="0.3">
      <c r="A42">
        <v>12</v>
      </c>
      <c r="B42" s="2" t="s">
        <v>1140</v>
      </c>
      <c r="C42" s="1" t="s">
        <v>1173</v>
      </c>
      <c r="D42" s="1" t="s">
        <v>1113</v>
      </c>
      <c r="E42" s="2" t="s">
        <v>1146</v>
      </c>
      <c r="F42" s="1" t="s">
        <v>1119</v>
      </c>
      <c r="G42" s="2" t="s">
        <v>1128</v>
      </c>
    </row>
    <row r="43" spans="1:7" x14ac:dyDescent="0.3">
      <c r="A43">
        <v>13</v>
      </c>
      <c r="B43" s="2" t="s">
        <v>1140</v>
      </c>
      <c r="C43" s="1" t="s">
        <v>1173</v>
      </c>
      <c r="D43" s="1" t="s">
        <v>1113</v>
      </c>
      <c r="E43" s="2" t="s">
        <v>1146</v>
      </c>
      <c r="F43" s="1" t="s">
        <v>1119</v>
      </c>
      <c r="G43" s="2" t="s">
        <v>1128</v>
      </c>
    </row>
    <row r="44" spans="1:7" x14ac:dyDescent="0.3">
      <c r="A44">
        <v>14</v>
      </c>
      <c r="B44" s="2" t="s">
        <v>1140</v>
      </c>
      <c r="C44" s="1" t="s">
        <v>1173</v>
      </c>
      <c r="D44" s="1" t="s">
        <v>1113</v>
      </c>
      <c r="E44" s="2" t="s">
        <v>1146</v>
      </c>
      <c r="F44" s="1" t="s">
        <v>1119</v>
      </c>
      <c r="G44" s="2" t="s">
        <v>1128</v>
      </c>
    </row>
    <row r="45" spans="1:7" x14ac:dyDescent="0.3">
      <c r="A45">
        <v>15</v>
      </c>
      <c r="B45" s="2" t="s">
        <v>1140</v>
      </c>
      <c r="C45" s="1" t="s">
        <v>1173</v>
      </c>
      <c r="D45" s="1" t="s">
        <v>1113</v>
      </c>
      <c r="E45" s="2" t="s">
        <v>1146</v>
      </c>
      <c r="F45" s="1" t="s">
        <v>1119</v>
      </c>
      <c r="G45" s="2" t="s">
        <v>1128</v>
      </c>
    </row>
    <row r="46" spans="1:7" x14ac:dyDescent="0.3">
      <c r="A46">
        <v>16</v>
      </c>
      <c r="B46" s="2" t="s">
        <v>1140</v>
      </c>
      <c r="C46" s="1" t="s">
        <v>1173</v>
      </c>
      <c r="D46" s="1" t="s">
        <v>1113</v>
      </c>
      <c r="E46" s="2" t="s">
        <v>1146</v>
      </c>
      <c r="F46" s="1" t="s">
        <v>1119</v>
      </c>
      <c r="G46" s="2" t="s">
        <v>1128</v>
      </c>
    </row>
    <row r="47" spans="1:7" x14ac:dyDescent="0.3">
      <c r="A47">
        <v>17</v>
      </c>
      <c r="B47" s="2" t="s">
        <v>1140</v>
      </c>
      <c r="C47" s="1" t="s">
        <v>1173</v>
      </c>
      <c r="D47" s="1" t="s">
        <v>1113</v>
      </c>
      <c r="E47" s="2" t="s">
        <v>1146</v>
      </c>
      <c r="F47" s="1" t="s">
        <v>1119</v>
      </c>
      <c r="G47" s="2" t="s">
        <v>1128</v>
      </c>
    </row>
    <row r="48" spans="1:7" x14ac:dyDescent="0.3">
      <c r="A48">
        <v>18</v>
      </c>
      <c r="B48" s="2" t="s">
        <v>1140</v>
      </c>
      <c r="C48" s="1" t="s">
        <v>1173</v>
      </c>
      <c r="D48" s="1" t="s">
        <v>1113</v>
      </c>
      <c r="E48" s="2" t="s">
        <v>1146</v>
      </c>
      <c r="F48" s="1" t="s">
        <v>1119</v>
      </c>
      <c r="G48" s="2" t="s">
        <v>1128</v>
      </c>
    </row>
    <row r="49" spans="1:7" x14ac:dyDescent="0.3">
      <c r="A49">
        <v>19</v>
      </c>
      <c r="B49" s="2" t="s">
        <v>1140</v>
      </c>
      <c r="C49" s="1" t="s">
        <v>1173</v>
      </c>
      <c r="D49" s="1" t="s">
        <v>1113</v>
      </c>
      <c r="E49" s="2" t="s">
        <v>1146</v>
      </c>
      <c r="F49" s="1" t="s">
        <v>1119</v>
      </c>
      <c r="G49" s="2" t="s">
        <v>1128</v>
      </c>
    </row>
    <row r="50" spans="1:7" x14ac:dyDescent="0.3">
      <c r="A50">
        <v>20</v>
      </c>
      <c r="B50" s="2" t="s">
        <v>1140</v>
      </c>
      <c r="C50" s="1" t="s">
        <v>1173</v>
      </c>
      <c r="D50" s="1" t="s">
        <v>1113</v>
      </c>
      <c r="E50" s="2" t="s">
        <v>1146</v>
      </c>
      <c r="F50" s="1" t="s">
        <v>1119</v>
      </c>
      <c r="G50" s="2" t="s">
        <v>1128</v>
      </c>
    </row>
    <row r="51" spans="1:7" x14ac:dyDescent="0.3">
      <c r="A51">
        <v>21</v>
      </c>
      <c r="B51" s="1" t="s">
        <v>1143</v>
      </c>
      <c r="C51" s="1" t="s">
        <v>1173</v>
      </c>
      <c r="D51" s="2" t="s">
        <v>1116</v>
      </c>
      <c r="E51" s="1" t="s">
        <v>1149</v>
      </c>
      <c r="F51" s="1" t="s">
        <v>1119</v>
      </c>
      <c r="G51" s="2" t="s">
        <v>1128</v>
      </c>
    </row>
    <row r="52" spans="1:7" x14ac:dyDescent="0.3">
      <c r="A52">
        <v>22</v>
      </c>
      <c r="B52" s="1" t="s">
        <v>1143</v>
      </c>
      <c r="C52" s="1" t="s">
        <v>1173</v>
      </c>
      <c r="D52" s="2" t="s">
        <v>1116</v>
      </c>
      <c r="E52" s="1" t="s">
        <v>1149</v>
      </c>
      <c r="F52" s="1" t="s">
        <v>1119</v>
      </c>
      <c r="G52" s="2" t="s">
        <v>1128</v>
      </c>
    </row>
    <row r="53" spans="1:7" x14ac:dyDescent="0.3">
      <c r="A53">
        <v>23</v>
      </c>
      <c r="B53" s="1" t="s">
        <v>1143</v>
      </c>
      <c r="C53" s="1" t="s">
        <v>1173</v>
      </c>
      <c r="D53" s="2" t="s">
        <v>1116</v>
      </c>
      <c r="E53" s="1" t="s">
        <v>1149</v>
      </c>
      <c r="F53" s="1" t="s">
        <v>1119</v>
      </c>
      <c r="G53" s="1" t="s">
        <v>1131</v>
      </c>
    </row>
    <row r="54" spans="1:7" x14ac:dyDescent="0.3">
      <c r="A54">
        <v>24</v>
      </c>
      <c r="B54" s="1" t="s">
        <v>1143</v>
      </c>
      <c r="C54" s="2" t="s">
        <v>1176</v>
      </c>
      <c r="D54" s="2" t="s">
        <v>1116</v>
      </c>
      <c r="E54" s="1" t="s">
        <v>1149</v>
      </c>
      <c r="F54" s="2" t="s">
        <v>1122</v>
      </c>
      <c r="G54" s="1" t="s">
        <v>1131</v>
      </c>
    </row>
    <row r="55" spans="1:7" x14ac:dyDescent="0.3">
      <c r="A55">
        <v>25</v>
      </c>
      <c r="B55" s="1" t="s">
        <v>1143</v>
      </c>
      <c r="C55" s="2" t="s">
        <v>1176</v>
      </c>
      <c r="D55" s="2" t="s">
        <v>1116</v>
      </c>
      <c r="E55" s="1" t="s">
        <v>1149</v>
      </c>
      <c r="F55" s="2" t="s">
        <v>1122</v>
      </c>
      <c r="G55" s="1" t="s">
        <v>1131</v>
      </c>
    </row>
    <row r="56" spans="1:7" x14ac:dyDescent="0.3">
      <c r="A56">
        <v>26</v>
      </c>
      <c r="B56" s="1" t="s">
        <v>1143</v>
      </c>
      <c r="C56" s="2" t="s">
        <v>1176</v>
      </c>
      <c r="D56" s="2" t="s">
        <v>1116</v>
      </c>
      <c r="E56" s="1" t="s">
        <v>1149</v>
      </c>
      <c r="F56" s="2" t="s">
        <v>1122</v>
      </c>
      <c r="G56" s="1" t="s">
        <v>1131</v>
      </c>
    </row>
    <row r="57" spans="1:7" x14ac:dyDescent="0.3">
      <c r="A57">
        <v>27</v>
      </c>
      <c r="B57" s="1" t="s">
        <v>1143</v>
      </c>
      <c r="C57" s="2" t="s">
        <v>1176</v>
      </c>
      <c r="D57" s="2" t="s">
        <v>1116</v>
      </c>
      <c r="E57" s="1" t="s">
        <v>1149</v>
      </c>
      <c r="F57" s="2" t="s">
        <v>1122</v>
      </c>
      <c r="G57" s="1" t="s">
        <v>1131</v>
      </c>
    </row>
    <row r="58" spans="1:7" x14ac:dyDescent="0.3">
      <c r="A58">
        <v>28</v>
      </c>
      <c r="B58" s="1" t="s">
        <v>1143</v>
      </c>
      <c r="C58" s="2" t="s">
        <v>1176</v>
      </c>
      <c r="D58" s="2" t="s">
        <v>1116</v>
      </c>
      <c r="E58" s="1" t="s">
        <v>1149</v>
      </c>
      <c r="F58" s="2" t="s">
        <v>1122</v>
      </c>
      <c r="G58" s="1" t="s">
        <v>1131</v>
      </c>
    </row>
    <row r="59" spans="1:7" x14ac:dyDescent="0.3">
      <c r="A59">
        <v>29</v>
      </c>
      <c r="B59" s="1" t="s">
        <v>1143</v>
      </c>
      <c r="C59" s="2" t="s">
        <v>1176</v>
      </c>
      <c r="D59" s="2" t="s">
        <v>1116</v>
      </c>
      <c r="E59" s="1" t="s">
        <v>1149</v>
      </c>
      <c r="F59" s="2" t="s">
        <v>1122</v>
      </c>
      <c r="G59" s="1" t="s">
        <v>1131</v>
      </c>
    </row>
    <row r="60" spans="1:7" x14ac:dyDescent="0.3">
      <c r="A60">
        <v>30</v>
      </c>
      <c r="B60" s="1" t="s">
        <v>1143</v>
      </c>
      <c r="C60" s="2" t="s">
        <v>1176</v>
      </c>
      <c r="D60" s="2" t="s">
        <v>1116</v>
      </c>
      <c r="E60" s="1" t="s">
        <v>1149</v>
      </c>
      <c r="F60" s="2" t="s">
        <v>1122</v>
      </c>
      <c r="G60" s="1" t="s">
        <v>1131</v>
      </c>
    </row>
    <row r="61" spans="1:7" x14ac:dyDescent="0.3">
      <c r="A61">
        <v>31</v>
      </c>
      <c r="B61" s="1" t="s">
        <v>1143</v>
      </c>
      <c r="C61" s="2" t="s">
        <v>1176</v>
      </c>
      <c r="D61" s="2" t="s">
        <v>1116</v>
      </c>
      <c r="E61" s="1" t="s">
        <v>1149</v>
      </c>
      <c r="F61" s="2" t="s">
        <v>1122</v>
      </c>
      <c r="G61" s="1" t="s">
        <v>1131</v>
      </c>
    </row>
    <row r="62" spans="1:7" x14ac:dyDescent="0.3">
      <c r="A62">
        <v>32</v>
      </c>
      <c r="B62" s="1" t="s">
        <v>1143</v>
      </c>
      <c r="C62" s="2" t="s">
        <v>1176</v>
      </c>
      <c r="D62" s="2" t="s">
        <v>1116</v>
      </c>
      <c r="E62" s="1" t="s">
        <v>1149</v>
      </c>
      <c r="F62" s="2" t="s">
        <v>1122</v>
      </c>
      <c r="G62" s="1" t="s">
        <v>1131</v>
      </c>
    </row>
    <row r="63" spans="1:7" x14ac:dyDescent="0.3">
      <c r="A63">
        <v>33</v>
      </c>
      <c r="B63" s="1" t="s">
        <v>1143</v>
      </c>
      <c r="C63" s="2" t="s">
        <v>1176</v>
      </c>
      <c r="D63" s="2" t="s">
        <v>1116</v>
      </c>
      <c r="E63" s="1" t="s">
        <v>1149</v>
      </c>
      <c r="F63" s="2" t="s">
        <v>1122</v>
      </c>
      <c r="G63" s="1" t="s">
        <v>1131</v>
      </c>
    </row>
    <row r="64" spans="1:7" x14ac:dyDescent="0.3">
      <c r="A64">
        <v>34</v>
      </c>
      <c r="B64" s="1" t="s">
        <v>1143</v>
      </c>
      <c r="C64" s="2" t="s">
        <v>1176</v>
      </c>
      <c r="D64" s="2" t="s">
        <v>1116</v>
      </c>
      <c r="E64" s="1" t="s">
        <v>1149</v>
      </c>
      <c r="F64" s="2" t="s">
        <v>1122</v>
      </c>
      <c r="G64" s="1" t="s">
        <v>1131</v>
      </c>
    </row>
    <row r="65" spans="1:7" x14ac:dyDescent="0.3">
      <c r="A65">
        <v>35</v>
      </c>
      <c r="B65" s="1" t="s">
        <v>1143</v>
      </c>
      <c r="C65" s="2" t="s">
        <v>1176</v>
      </c>
      <c r="D65" s="2" t="s">
        <v>1116</v>
      </c>
      <c r="E65" s="1" t="s">
        <v>1149</v>
      </c>
      <c r="F65" s="2" t="s">
        <v>1122</v>
      </c>
      <c r="G65" s="1" t="s">
        <v>1131</v>
      </c>
    </row>
    <row r="66" spans="1:7" x14ac:dyDescent="0.3">
      <c r="A66">
        <v>36</v>
      </c>
      <c r="B66" s="1" t="s">
        <v>1143</v>
      </c>
      <c r="C66" s="2" t="s">
        <v>1176</v>
      </c>
      <c r="D66" s="2" t="s">
        <v>1116</v>
      </c>
      <c r="E66" s="1" t="s">
        <v>1149</v>
      </c>
      <c r="F66" s="2" t="s">
        <v>1122</v>
      </c>
      <c r="G66" s="1" t="s">
        <v>1131</v>
      </c>
    </row>
    <row r="67" spans="1:7" x14ac:dyDescent="0.3">
      <c r="A67">
        <v>37</v>
      </c>
      <c r="B67" s="1" t="s">
        <v>1143</v>
      </c>
      <c r="C67" s="2" t="s">
        <v>1176</v>
      </c>
      <c r="D67" s="2" t="s">
        <v>1116</v>
      </c>
      <c r="E67" s="1" t="s">
        <v>1149</v>
      </c>
      <c r="F67" s="2" t="s">
        <v>1122</v>
      </c>
      <c r="G67" s="1" t="s">
        <v>1131</v>
      </c>
    </row>
    <row r="68" spans="1:7" x14ac:dyDescent="0.3">
      <c r="A68">
        <v>38</v>
      </c>
      <c r="B68" s="1" t="s">
        <v>1143</v>
      </c>
      <c r="C68" s="2" t="s">
        <v>1176</v>
      </c>
      <c r="D68" s="2" t="s">
        <v>1116</v>
      </c>
      <c r="E68" s="1" t="s">
        <v>1149</v>
      </c>
      <c r="F68" s="2" t="s">
        <v>1122</v>
      </c>
      <c r="G68" s="1" t="s">
        <v>1131</v>
      </c>
    </row>
    <row r="69" spans="1:7" x14ac:dyDescent="0.3">
      <c r="A69">
        <v>39</v>
      </c>
      <c r="B69" s="1" t="s">
        <v>1143</v>
      </c>
      <c r="C69" s="2" t="s">
        <v>1176</v>
      </c>
      <c r="D69" s="2" t="s">
        <v>1116</v>
      </c>
      <c r="E69" s="1" t="s">
        <v>1149</v>
      </c>
      <c r="F69" s="2" t="s">
        <v>1122</v>
      </c>
      <c r="G69" s="1" t="s">
        <v>1131</v>
      </c>
    </row>
    <row r="70" spans="1:7" x14ac:dyDescent="0.3">
      <c r="A70">
        <v>40</v>
      </c>
      <c r="B70" s="1" t="s">
        <v>1143</v>
      </c>
      <c r="C70" s="2" t="s">
        <v>1176</v>
      </c>
      <c r="D70" s="2" t="s">
        <v>1116</v>
      </c>
      <c r="E70" s="1" t="s">
        <v>1149</v>
      </c>
      <c r="F70" s="2" t="s">
        <v>1122</v>
      </c>
      <c r="G70" s="1" t="s">
        <v>1131</v>
      </c>
    </row>
    <row r="71" spans="1:7" x14ac:dyDescent="0.3">
      <c r="A71">
        <v>41</v>
      </c>
      <c r="B71" s="2" t="s">
        <v>1164</v>
      </c>
      <c r="C71" s="2" t="s">
        <v>1176</v>
      </c>
      <c r="D71" s="1" t="s">
        <v>1161</v>
      </c>
      <c r="E71" s="2" t="s">
        <v>1152</v>
      </c>
      <c r="F71" s="2" t="s">
        <v>1122</v>
      </c>
      <c r="G71" s="1" t="s">
        <v>1131</v>
      </c>
    </row>
    <row r="72" spans="1:7" x14ac:dyDescent="0.3">
      <c r="A72">
        <v>42</v>
      </c>
      <c r="B72" s="2" t="s">
        <v>1164</v>
      </c>
      <c r="C72" s="2" t="s">
        <v>1176</v>
      </c>
      <c r="D72" s="1" t="s">
        <v>1161</v>
      </c>
      <c r="E72" s="2" t="s">
        <v>1152</v>
      </c>
      <c r="F72" s="2" t="s">
        <v>1122</v>
      </c>
      <c r="G72" s="1" t="s">
        <v>1131</v>
      </c>
    </row>
    <row r="73" spans="1:7" x14ac:dyDescent="0.3">
      <c r="A73">
        <v>43</v>
      </c>
      <c r="B73" s="2" t="s">
        <v>1164</v>
      </c>
      <c r="C73" s="2" t="s">
        <v>1176</v>
      </c>
      <c r="D73" s="1" t="s">
        <v>1161</v>
      </c>
      <c r="E73" s="2" t="s">
        <v>1152</v>
      </c>
      <c r="F73" s="2" t="s">
        <v>1122</v>
      </c>
      <c r="G73" s="1" t="s">
        <v>1131</v>
      </c>
    </row>
    <row r="74" spans="1:7" x14ac:dyDescent="0.3">
      <c r="A74">
        <v>44</v>
      </c>
      <c r="B74" s="2" t="s">
        <v>1164</v>
      </c>
      <c r="C74" s="2" t="s">
        <v>1176</v>
      </c>
      <c r="D74" s="1" t="s">
        <v>1161</v>
      </c>
      <c r="E74" s="2" t="s">
        <v>1152</v>
      </c>
      <c r="F74" s="2" t="s">
        <v>1122</v>
      </c>
      <c r="G74" s="1" t="s">
        <v>1131</v>
      </c>
    </row>
    <row r="75" spans="1:7" x14ac:dyDescent="0.3">
      <c r="A75">
        <v>45</v>
      </c>
      <c r="B75" s="2" t="s">
        <v>1164</v>
      </c>
      <c r="C75" s="2" t="s">
        <v>1176</v>
      </c>
      <c r="D75" s="1" t="s">
        <v>1161</v>
      </c>
      <c r="E75" s="2" t="s">
        <v>1152</v>
      </c>
      <c r="F75" s="2" t="s">
        <v>1122</v>
      </c>
      <c r="G75" s="2" t="s">
        <v>1134</v>
      </c>
    </row>
    <row r="76" spans="1:7" x14ac:dyDescent="0.3">
      <c r="A76">
        <v>46</v>
      </c>
      <c r="B76" s="2" t="s">
        <v>1164</v>
      </c>
      <c r="C76" s="2" t="s">
        <v>1176</v>
      </c>
      <c r="D76" s="1" t="s">
        <v>1161</v>
      </c>
      <c r="E76" s="2" t="s">
        <v>1152</v>
      </c>
      <c r="F76" s="2" t="s">
        <v>1122</v>
      </c>
      <c r="G76" s="2" t="s">
        <v>1134</v>
      </c>
    </row>
    <row r="77" spans="1:7" x14ac:dyDescent="0.3">
      <c r="A77">
        <v>47</v>
      </c>
      <c r="B77" s="2" t="s">
        <v>1164</v>
      </c>
      <c r="D77" s="1" t="s">
        <v>1161</v>
      </c>
      <c r="E77" s="2" t="s">
        <v>1152</v>
      </c>
      <c r="F77" s="1" t="s">
        <v>1125</v>
      </c>
      <c r="G77" s="2" t="s">
        <v>1134</v>
      </c>
    </row>
    <row r="78" spans="1:7" x14ac:dyDescent="0.3">
      <c r="A78">
        <v>48</v>
      </c>
      <c r="B78" s="2" t="s">
        <v>1164</v>
      </c>
      <c r="D78" s="1" t="s">
        <v>1161</v>
      </c>
      <c r="E78" s="2" t="s">
        <v>1152</v>
      </c>
      <c r="F78" s="1" t="s">
        <v>1125</v>
      </c>
      <c r="G78" s="2" t="s">
        <v>1134</v>
      </c>
    </row>
    <row r="79" spans="1:7" x14ac:dyDescent="0.3">
      <c r="A79">
        <v>49</v>
      </c>
      <c r="B79" s="2" t="s">
        <v>1164</v>
      </c>
      <c r="D79" s="1" t="s">
        <v>1161</v>
      </c>
      <c r="E79" s="2" t="s">
        <v>1152</v>
      </c>
      <c r="F79" s="1" t="s">
        <v>1125</v>
      </c>
      <c r="G79" s="2" t="s">
        <v>1134</v>
      </c>
    </row>
    <row r="80" spans="1:7" x14ac:dyDescent="0.3">
      <c r="A80">
        <v>50</v>
      </c>
      <c r="B80" s="2" t="s">
        <v>1164</v>
      </c>
      <c r="D80" s="1" t="s">
        <v>1161</v>
      </c>
      <c r="E80" s="2" t="s">
        <v>1152</v>
      </c>
      <c r="F80" s="1" t="s">
        <v>1125</v>
      </c>
      <c r="G80" s="2" t="s">
        <v>1134</v>
      </c>
    </row>
    <row r="81" spans="1:7" x14ac:dyDescent="0.3">
      <c r="A81">
        <v>51</v>
      </c>
      <c r="B81" s="2" t="s">
        <v>1164</v>
      </c>
      <c r="D81" s="1" t="s">
        <v>1161</v>
      </c>
      <c r="E81" s="2" t="s">
        <v>1152</v>
      </c>
      <c r="F81" s="1" t="s">
        <v>1125</v>
      </c>
      <c r="G81" s="2" t="s">
        <v>1134</v>
      </c>
    </row>
    <row r="82" spans="1:7" x14ac:dyDescent="0.3">
      <c r="A82">
        <v>52</v>
      </c>
      <c r="B82" s="2" t="s">
        <v>1164</v>
      </c>
      <c r="D82" s="1" t="s">
        <v>1161</v>
      </c>
      <c r="E82" s="2" t="s">
        <v>1152</v>
      </c>
      <c r="F82" s="1" t="s">
        <v>1125</v>
      </c>
      <c r="G82" s="2" t="s">
        <v>1134</v>
      </c>
    </row>
    <row r="83" spans="1:7" x14ac:dyDescent="0.3">
      <c r="A83">
        <v>53</v>
      </c>
      <c r="B83" s="2" t="s">
        <v>1164</v>
      </c>
      <c r="D83" s="1" t="s">
        <v>1161</v>
      </c>
      <c r="E83" s="2" t="s">
        <v>1152</v>
      </c>
      <c r="F83" s="1" t="s">
        <v>1125</v>
      </c>
      <c r="G83" s="2" t="s">
        <v>1134</v>
      </c>
    </row>
    <row r="84" spans="1:7" x14ac:dyDescent="0.3">
      <c r="A84">
        <v>54</v>
      </c>
      <c r="B84" s="2" t="s">
        <v>1164</v>
      </c>
      <c r="D84" s="1" t="s">
        <v>1161</v>
      </c>
      <c r="E84" s="2" t="s">
        <v>1152</v>
      </c>
      <c r="F84" s="1" t="s">
        <v>1125</v>
      </c>
      <c r="G84" s="2" t="s">
        <v>1134</v>
      </c>
    </row>
    <row r="85" spans="1:7" x14ac:dyDescent="0.3">
      <c r="A85">
        <v>55</v>
      </c>
      <c r="B85" s="2" t="s">
        <v>1164</v>
      </c>
      <c r="E85" s="2" t="s">
        <v>1152</v>
      </c>
      <c r="F85" s="1" t="s">
        <v>1125</v>
      </c>
      <c r="G85" s="2" t="s">
        <v>1134</v>
      </c>
    </row>
    <row r="86" spans="1:7" x14ac:dyDescent="0.3">
      <c r="A86">
        <v>56</v>
      </c>
      <c r="B86" s="2" t="s">
        <v>1164</v>
      </c>
      <c r="E86" s="2" t="s">
        <v>1152</v>
      </c>
      <c r="F86" s="1" t="s">
        <v>1125</v>
      </c>
      <c r="G86" s="2" t="s">
        <v>1134</v>
      </c>
    </row>
    <row r="87" spans="1:7" x14ac:dyDescent="0.3">
      <c r="A87">
        <v>57</v>
      </c>
      <c r="B87" s="2" t="s">
        <v>1164</v>
      </c>
      <c r="E87" s="2" t="s">
        <v>1152</v>
      </c>
      <c r="F87" s="1" t="s">
        <v>1125</v>
      </c>
      <c r="G87" s="2" t="s">
        <v>1134</v>
      </c>
    </row>
    <row r="88" spans="1:7" x14ac:dyDescent="0.3">
      <c r="A88">
        <v>58</v>
      </c>
      <c r="B88" s="2" t="s">
        <v>1164</v>
      </c>
      <c r="E88" s="2" t="s">
        <v>1152</v>
      </c>
      <c r="F88" s="1" t="s">
        <v>1125</v>
      </c>
      <c r="G88" s="2" t="s">
        <v>1134</v>
      </c>
    </row>
    <row r="89" spans="1:7" x14ac:dyDescent="0.3">
      <c r="A89">
        <v>59</v>
      </c>
      <c r="B89" s="2" t="s">
        <v>1164</v>
      </c>
      <c r="E89" s="2" t="s">
        <v>1152</v>
      </c>
      <c r="F89" s="1" t="s">
        <v>1125</v>
      </c>
      <c r="G89" s="2" t="s">
        <v>1134</v>
      </c>
    </row>
    <row r="90" spans="1:7" x14ac:dyDescent="0.3">
      <c r="A90">
        <v>60</v>
      </c>
      <c r="B90" s="2" t="s">
        <v>1164</v>
      </c>
      <c r="E90" s="2" t="s">
        <v>1152</v>
      </c>
      <c r="F90" s="1" t="s">
        <v>1125</v>
      </c>
      <c r="G90" s="2" t="s">
        <v>1134</v>
      </c>
    </row>
    <row r="91" spans="1:7" x14ac:dyDescent="0.3">
      <c r="A91">
        <v>61</v>
      </c>
      <c r="B91" s="1" t="s">
        <v>1167</v>
      </c>
      <c r="E91" s="1" t="s">
        <v>1155</v>
      </c>
      <c r="F91" s="1" t="s">
        <v>1125</v>
      </c>
      <c r="G91" s="2" t="s">
        <v>1134</v>
      </c>
    </row>
    <row r="92" spans="1:7" x14ac:dyDescent="0.3">
      <c r="A92">
        <v>62</v>
      </c>
      <c r="B92" s="1" t="s">
        <v>1167</v>
      </c>
      <c r="E92" s="1" t="s">
        <v>1155</v>
      </c>
      <c r="F92" s="1" t="s">
        <v>1125</v>
      </c>
      <c r="G92" s="2" t="s">
        <v>1134</v>
      </c>
    </row>
    <row r="93" spans="1:7" x14ac:dyDescent="0.3">
      <c r="A93">
        <v>63</v>
      </c>
      <c r="B93" s="1" t="s">
        <v>1167</v>
      </c>
      <c r="E93" s="1" t="s">
        <v>1155</v>
      </c>
      <c r="F93" s="1" t="s">
        <v>1125</v>
      </c>
      <c r="G93" s="2" t="s">
        <v>1134</v>
      </c>
    </row>
    <row r="94" spans="1:7" x14ac:dyDescent="0.3">
      <c r="A94">
        <v>64</v>
      </c>
      <c r="B94" s="1" t="s">
        <v>1167</v>
      </c>
      <c r="E94" s="1" t="s">
        <v>1155</v>
      </c>
      <c r="F94" s="1" t="s">
        <v>1125</v>
      </c>
      <c r="G94" s="2" t="s">
        <v>1134</v>
      </c>
    </row>
    <row r="95" spans="1:7" x14ac:dyDescent="0.3">
      <c r="A95">
        <v>65</v>
      </c>
      <c r="B95" s="1" t="s">
        <v>1167</v>
      </c>
      <c r="E95" s="1" t="s">
        <v>1155</v>
      </c>
      <c r="F95" s="1" t="s">
        <v>1125</v>
      </c>
      <c r="G95" s="2" t="s">
        <v>1134</v>
      </c>
    </row>
    <row r="96" spans="1:7" x14ac:dyDescent="0.3">
      <c r="A96">
        <v>66</v>
      </c>
      <c r="B96" s="1" t="s">
        <v>1167</v>
      </c>
      <c r="E96" s="1" t="s">
        <v>1155</v>
      </c>
      <c r="F96" s="1" t="s">
        <v>1125</v>
      </c>
      <c r="G96" s="2" t="s">
        <v>1134</v>
      </c>
    </row>
    <row r="97" spans="1:7" x14ac:dyDescent="0.3">
      <c r="A97">
        <v>67</v>
      </c>
      <c r="B97" s="1" t="s">
        <v>1167</v>
      </c>
      <c r="E97" s="1" t="s">
        <v>1155</v>
      </c>
      <c r="F97" s="1" t="s">
        <v>1125</v>
      </c>
      <c r="G97" s="1" t="s">
        <v>1137</v>
      </c>
    </row>
    <row r="98" spans="1:7" x14ac:dyDescent="0.3">
      <c r="A98">
        <v>68</v>
      </c>
      <c r="B98" s="1" t="s">
        <v>1167</v>
      </c>
      <c r="E98" s="1" t="s">
        <v>1155</v>
      </c>
      <c r="F98" s="1" t="s">
        <v>1125</v>
      </c>
      <c r="G98" s="1" t="s">
        <v>1137</v>
      </c>
    </row>
    <row r="99" spans="1:7" x14ac:dyDescent="0.3">
      <c r="A99">
        <v>69</v>
      </c>
      <c r="B99" s="1" t="s">
        <v>1167</v>
      </c>
      <c r="E99" s="1" t="s">
        <v>1155</v>
      </c>
      <c r="F99" s="1" t="s">
        <v>1125</v>
      </c>
      <c r="G99" s="1" t="s">
        <v>1137</v>
      </c>
    </row>
    <row r="100" spans="1:7" x14ac:dyDescent="0.3">
      <c r="A100">
        <v>70</v>
      </c>
      <c r="B100" s="1" t="s">
        <v>1167</v>
      </c>
      <c r="E100" s="1" t="s">
        <v>1155</v>
      </c>
      <c r="G100" s="1" t="s">
        <v>1137</v>
      </c>
    </row>
    <row r="101" spans="1:7" x14ac:dyDescent="0.3">
      <c r="A101">
        <v>71</v>
      </c>
      <c r="B101" s="1" t="s">
        <v>1167</v>
      </c>
      <c r="E101" s="1" t="s">
        <v>1155</v>
      </c>
      <c r="G101" s="1" t="s">
        <v>1137</v>
      </c>
    </row>
    <row r="102" spans="1:7" x14ac:dyDescent="0.3">
      <c r="A102">
        <v>72</v>
      </c>
      <c r="B102" s="1" t="s">
        <v>1167</v>
      </c>
      <c r="E102" s="1" t="s">
        <v>1155</v>
      </c>
      <c r="G102" s="1" t="s">
        <v>1137</v>
      </c>
    </row>
    <row r="103" spans="1:7" x14ac:dyDescent="0.3">
      <c r="A103">
        <v>73</v>
      </c>
      <c r="B103" s="1" t="s">
        <v>1167</v>
      </c>
      <c r="E103" s="1" t="s">
        <v>1155</v>
      </c>
      <c r="G103" s="1" t="s">
        <v>1137</v>
      </c>
    </row>
    <row r="104" spans="1:7" x14ac:dyDescent="0.3">
      <c r="A104">
        <v>74</v>
      </c>
      <c r="B104" s="1" t="s">
        <v>1167</v>
      </c>
      <c r="E104" s="1" t="s">
        <v>1155</v>
      </c>
      <c r="G104" s="1" t="s">
        <v>1137</v>
      </c>
    </row>
    <row r="105" spans="1:7" x14ac:dyDescent="0.3">
      <c r="A105">
        <v>75</v>
      </c>
      <c r="B105" s="1" t="s">
        <v>1167</v>
      </c>
      <c r="E105" s="1" t="s">
        <v>1155</v>
      </c>
      <c r="G105" s="1" t="s">
        <v>1137</v>
      </c>
    </row>
    <row r="106" spans="1:7" x14ac:dyDescent="0.3">
      <c r="A106">
        <v>76</v>
      </c>
      <c r="B106" s="1" t="s">
        <v>1167</v>
      </c>
      <c r="E106" s="1" t="s">
        <v>1155</v>
      </c>
      <c r="G106" s="1" t="s">
        <v>1137</v>
      </c>
    </row>
    <row r="107" spans="1:7" x14ac:dyDescent="0.3">
      <c r="A107">
        <v>77</v>
      </c>
      <c r="B107" s="1" t="s">
        <v>1167</v>
      </c>
      <c r="E107" s="1" t="s">
        <v>1155</v>
      </c>
      <c r="G107" s="1" t="s">
        <v>1137</v>
      </c>
    </row>
    <row r="108" spans="1:7" x14ac:dyDescent="0.3">
      <c r="A108">
        <v>78</v>
      </c>
      <c r="B108" s="1" t="s">
        <v>1167</v>
      </c>
      <c r="E108" s="1" t="s">
        <v>1155</v>
      </c>
      <c r="G108" s="1" t="s">
        <v>1137</v>
      </c>
    </row>
    <row r="109" spans="1:7" x14ac:dyDescent="0.3">
      <c r="A109">
        <v>79</v>
      </c>
      <c r="B109" s="1" t="s">
        <v>1167</v>
      </c>
      <c r="E109" s="1" t="s">
        <v>1155</v>
      </c>
      <c r="G109" s="1" t="s">
        <v>1137</v>
      </c>
    </row>
    <row r="110" spans="1:7" x14ac:dyDescent="0.3">
      <c r="A110">
        <v>80</v>
      </c>
      <c r="B110" s="1" t="s">
        <v>1167</v>
      </c>
      <c r="E110" s="1" t="s">
        <v>1155</v>
      </c>
      <c r="G110" s="1" t="s">
        <v>1137</v>
      </c>
    </row>
    <row r="111" spans="1:7" x14ac:dyDescent="0.3">
      <c r="A111">
        <v>81</v>
      </c>
      <c r="B111" s="2" t="s">
        <v>1170</v>
      </c>
      <c r="E111" s="2" t="s">
        <v>1158</v>
      </c>
      <c r="G111" s="1" t="s">
        <v>1137</v>
      </c>
    </row>
    <row r="112" spans="1:7" x14ac:dyDescent="0.3">
      <c r="A112">
        <v>82</v>
      </c>
      <c r="B112" s="2" t="s">
        <v>1170</v>
      </c>
      <c r="E112" s="2" t="s">
        <v>1158</v>
      </c>
      <c r="G112" s="1" t="s">
        <v>1137</v>
      </c>
    </row>
    <row r="113" spans="1:7" x14ac:dyDescent="0.3">
      <c r="A113">
        <v>83</v>
      </c>
      <c r="B113" s="2" t="s">
        <v>1170</v>
      </c>
      <c r="E113" s="2" t="s">
        <v>1158</v>
      </c>
      <c r="G113" s="1" t="s">
        <v>1137</v>
      </c>
    </row>
    <row r="114" spans="1:7" x14ac:dyDescent="0.3">
      <c r="A114">
        <v>84</v>
      </c>
      <c r="B114" s="2" t="s">
        <v>1170</v>
      </c>
      <c r="E114" s="2" t="s">
        <v>1158</v>
      </c>
      <c r="G114" s="1" t="s">
        <v>1137</v>
      </c>
    </row>
    <row r="115" spans="1:7" x14ac:dyDescent="0.3">
      <c r="A115">
        <v>85</v>
      </c>
      <c r="B115" s="2" t="s">
        <v>1170</v>
      </c>
      <c r="E115" s="2" t="s">
        <v>1158</v>
      </c>
      <c r="G115" s="1" t="s">
        <v>1137</v>
      </c>
    </row>
    <row r="116" spans="1:7" x14ac:dyDescent="0.3">
      <c r="A116">
        <v>86</v>
      </c>
      <c r="B116" s="2" t="s">
        <v>1170</v>
      </c>
      <c r="E116" s="2" t="s">
        <v>1158</v>
      </c>
      <c r="G116" s="1" t="s">
        <v>1137</v>
      </c>
    </row>
    <row r="117" spans="1:7" x14ac:dyDescent="0.3">
      <c r="A117">
        <v>87</v>
      </c>
      <c r="B117" s="2" t="s">
        <v>1170</v>
      </c>
      <c r="E117" s="2" t="s">
        <v>1158</v>
      </c>
      <c r="G117" s="1" t="s">
        <v>1137</v>
      </c>
    </row>
    <row r="118" spans="1:7" x14ac:dyDescent="0.3">
      <c r="A118">
        <v>88</v>
      </c>
      <c r="B118" s="2" t="s">
        <v>1170</v>
      </c>
      <c r="E118" s="2" t="s">
        <v>1158</v>
      </c>
      <c r="G118" s="1" t="s">
        <v>1137</v>
      </c>
    </row>
    <row r="119" spans="1:7" x14ac:dyDescent="0.3">
      <c r="A119">
        <v>89</v>
      </c>
      <c r="B119" s="2" t="s">
        <v>1170</v>
      </c>
      <c r="E119" s="2" t="s">
        <v>1158</v>
      </c>
    </row>
    <row r="120" spans="1:7" x14ac:dyDescent="0.3">
      <c r="A120">
        <v>90</v>
      </c>
      <c r="B120" s="2" t="s">
        <v>1170</v>
      </c>
      <c r="E120" s="2" t="s">
        <v>1158</v>
      </c>
    </row>
    <row r="121" spans="1:7" x14ac:dyDescent="0.3">
      <c r="A121">
        <v>91</v>
      </c>
      <c r="B121" s="2" t="s">
        <v>1170</v>
      </c>
      <c r="E121" s="2" t="s">
        <v>1158</v>
      </c>
    </row>
    <row r="122" spans="1:7" x14ac:dyDescent="0.3">
      <c r="A122">
        <v>92</v>
      </c>
      <c r="B122" s="2" t="s">
        <v>1170</v>
      </c>
      <c r="E122" s="2" t="s">
        <v>1158</v>
      </c>
    </row>
    <row r="123" spans="1:7" x14ac:dyDescent="0.3">
      <c r="A123">
        <v>93</v>
      </c>
      <c r="B123" s="2" t="s">
        <v>1170</v>
      </c>
      <c r="E123" s="2" t="s">
        <v>1158</v>
      </c>
    </row>
    <row r="124" spans="1:7" x14ac:dyDescent="0.3">
      <c r="A124">
        <v>94</v>
      </c>
      <c r="B124" s="2" t="s">
        <v>1170</v>
      </c>
      <c r="E124" s="2" t="s">
        <v>1158</v>
      </c>
    </row>
    <row r="125" spans="1:7" x14ac:dyDescent="0.3">
      <c r="A125">
        <v>95</v>
      </c>
      <c r="B125" s="2" t="s">
        <v>1170</v>
      </c>
      <c r="E125" s="2" t="s">
        <v>1158</v>
      </c>
    </row>
    <row r="126" spans="1:7" x14ac:dyDescent="0.3">
      <c r="A126">
        <v>96</v>
      </c>
      <c r="B126" s="2" t="s">
        <v>1170</v>
      </c>
      <c r="E126" s="2" t="s">
        <v>1158</v>
      </c>
    </row>
    <row r="127" spans="1:7" x14ac:dyDescent="0.3">
      <c r="A127">
        <v>97</v>
      </c>
      <c r="B127" s="2" t="s">
        <v>1170</v>
      </c>
      <c r="E127" s="2" t="s">
        <v>1158</v>
      </c>
    </row>
    <row r="128" spans="1:7" x14ac:dyDescent="0.3">
      <c r="A128">
        <v>98</v>
      </c>
      <c r="B128" s="2" t="s">
        <v>1170</v>
      </c>
      <c r="E128" s="2" t="s">
        <v>1158</v>
      </c>
    </row>
    <row r="129" spans="1:5" x14ac:dyDescent="0.3">
      <c r="A129">
        <v>99</v>
      </c>
      <c r="B129" s="2" t="s">
        <v>1170</v>
      </c>
      <c r="E129" s="2" t="s">
        <v>1158</v>
      </c>
    </row>
    <row r="130" spans="1:5" x14ac:dyDescent="0.3">
      <c r="A130">
        <v>100</v>
      </c>
      <c r="B130" s="2" t="s">
        <v>1170</v>
      </c>
      <c r="E130" s="2" t="s">
        <v>1158</v>
      </c>
    </row>
    <row r="131" spans="1:5" x14ac:dyDescent="0.3">
      <c r="A131">
        <v>101</v>
      </c>
      <c r="E131" s="2" t="s">
        <v>1158</v>
      </c>
    </row>
    <row r="132" spans="1:5" x14ac:dyDescent="0.3">
      <c r="A132">
        <v>102</v>
      </c>
      <c r="E132" s="2" t="s">
        <v>1158</v>
      </c>
    </row>
    <row r="133" spans="1:5" x14ac:dyDescent="0.3">
      <c r="A133">
        <v>103</v>
      </c>
      <c r="E133" s="2" t="s">
        <v>1158</v>
      </c>
    </row>
    <row r="134" spans="1:5" x14ac:dyDescent="0.3">
      <c r="A134">
        <v>104</v>
      </c>
      <c r="E134" s="2" t="s">
        <v>1158</v>
      </c>
    </row>
    <row r="135" spans="1:5" x14ac:dyDescent="0.3">
      <c r="A135">
        <v>105</v>
      </c>
      <c r="E135" s="2" t="s">
        <v>1158</v>
      </c>
    </row>
    <row r="136" spans="1:5" x14ac:dyDescent="0.3">
      <c r="A136">
        <v>106</v>
      </c>
      <c r="E136" s="2" t="s">
        <v>1158</v>
      </c>
    </row>
    <row r="137" spans="1:5" x14ac:dyDescent="0.3">
      <c r="A137">
        <v>107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3"/>
  <sheetViews>
    <sheetView workbookViewId="0">
      <selection activeCell="A2" sqref="A2:A453"/>
    </sheetView>
  </sheetViews>
  <sheetFormatPr defaultRowHeight="16.5" x14ac:dyDescent="0.3"/>
  <cols>
    <col min="3" max="3" width="14.625" bestFit="1" customWidth="1"/>
    <col min="4" max="4" width="11.25" bestFit="1" customWidth="1"/>
    <col min="5" max="5" width="46.5" bestFit="1" customWidth="1"/>
    <col min="6" max="6" width="10.375" bestFit="1" customWidth="1"/>
    <col min="7" max="8" width="15.625" bestFit="1" customWidth="1"/>
    <col min="9" max="9" width="10.125" bestFit="1" customWidth="1"/>
    <col min="10" max="10" width="10.875" bestFit="1" customWidth="1"/>
  </cols>
  <sheetData>
    <row r="1" spans="1:10" x14ac:dyDescent="0.3">
      <c r="A1" t="s">
        <v>2329</v>
      </c>
      <c r="B1" t="s">
        <v>2328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2339</v>
      </c>
    </row>
    <row r="2" spans="1:10" x14ac:dyDescent="0.3">
      <c r="A2" t="str">
        <f>I2&amp;"-"&amp;B2</f>
        <v>301-1</v>
      </c>
      <c r="B2">
        <f>IF(I1&lt;&gt;I2,1,B1+1)</f>
        <v>1</v>
      </c>
      <c r="C2" t="s">
        <v>7</v>
      </c>
      <c r="D2" t="s">
        <v>8</v>
      </c>
      <c r="E2" t="s">
        <v>9</v>
      </c>
      <c r="F2">
        <v>12</v>
      </c>
      <c r="G2" t="s">
        <v>10</v>
      </c>
      <c r="H2" t="s">
        <v>11</v>
      </c>
      <c r="I2" t="s">
        <v>1140</v>
      </c>
      <c r="J2" t="s">
        <v>2340</v>
      </c>
    </row>
    <row r="3" spans="1:10" x14ac:dyDescent="0.3">
      <c r="A3" t="str">
        <f t="shared" ref="A3:A66" si="0">I3&amp;"-"&amp;B3</f>
        <v>301-2</v>
      </c>
      <c r="B3">
        <f t="shared" ref="B3:B66" si="1">IF(I2&lt;&gt;I3,1,B2+1)</f>
        <v>2</v>
      </c>
      <c r="C3" t="s">
        <v>7</v>
      </c>
      <c r="D3" t="s">
        <v>12</v>
      </c>
      <c r="E3" t="s">
        <v>9</v>
      </c>
      <c r="F3">
        <v>12</v>
      </c>
      <c r="G3" t="s">
        <v>13</v>
      </c>
      <c r="H3" t="s">
        <v>14</v>
      </c>
      <c r="I3" t="s">
        <v>1140</v>
      </c>
      <c r="J3" t="s">
        <v>2341</v>
      </c>
    </row>
    <row r="4" spans="1:10" x14ac:dyDescent="0.3">
      <c r="A4" t="str">
        <f t="shared" si="0"/>
        <v>301-3</v>
      </c>
      <c r="B4">
        <f t="shared" si="1"/>
        <v>3</v>
      </c>
      <c r="C4" t="s">
        <v>7</v>
      </c>
      <c r="D4" t="s">
        <v>15</v>
      </c>
      <c r="E4" t="s">
        <v>9</v>
      </c>
      <c r="F4">
        <v>12</v>
      </c>
      <c r="G4" t="s">
        <v>16</v>
      </c>
      <c r="H4" t="s">
        <v>17</v>
      </c>
      <c r="I4" t="s">
        <v>1140</v>
      </c>
      <c r="J4" t="s">
        <v>2341</v>
      </c>
    </row>
    <row r="5" spans="1:10" x14ac:dyDescent="0.3">
      <c r="A5" t="str">
        <f t="shared" si="0"/>
        <v>301-4</v>
      </c>
      <c r="B5">
        <f t="shared" si="1"/>
        <v>4</v>
      </c>
      <c r="C5" t="s">
        <v>7</v>
      </c>
      <c r="D5" t="s">
        <v>18</v>
      </c>
      <c r="E5" t="s">
        <v>9</v>
      </c>
      <c r="F5">
        <v>12</v>
      </c>
      <c r="G5" t="s">
        <v>10</v>
      </c>
      <c r="H5" t="s">
        <v>19</v>
      </c>
      <c r="I5" t="s">
        <v>1140</v>
      </c>
      <c r="J5" t="s">
        <v>2341</v>
      </c>
    </row>
    <row r="6" spans="1:10" x14ac:dyDescent="0.3">
      <c r="A6" t="str">
        <f t="shared" si="0"/>
        <v>301-5</v>
      </c>
      <c r="B6">
        <f t="shared" si="1"/>
        <v>5</v>
      </c>
      <c r="C6" t="s">
        <v>7</v>
      </c>
      <c r="D6" t="s">
        <v>20</v>
      </c>
      <c r="E6" t="s">
        <v>9</v>
      </c>
      <c r="F6">
        <v>12</v>
      </c>
      <c r="G6" t="s">
        <v>21</v>
      </c>
      <c r="H6" t="s">
        <v>22</v>
      </c>
      <c r="I6" t="s">
        <v>1140</v>
      </c>
      <c r="J6" t="s">
        <v>2341</v>
      </c>
    </row>
    <row r="7" spans="1:10" x14ac:dyDescent="0.3">
      <c r="A7" t="str">
        <f t="shared" si="0"/>
        <v>301-6</v>
      </c>
      <c r="B7">
        <f t="shared" si="1"/>
        <v>6</v>
      </c>
      <c r="C7" t="s">
        <v>7</v>
      </c>
      <c r="D7" t="s">
        <v>23</v>
      </c>
      <c r="E7" t="s">
        <v>9</v>
      </c>
      <c r="F7">
        <v>11</v>
      </c>
      <c r="G7" t="s">
        <v>24</v>
      </c>
      <c r="H7" t="s">
        <v>25</v>
      </c>
      <c r="I7" t="s">
        <v>1140</v>
      </c>
      <c r="J7" t="s">
        <v>2340</v>
      </c>
    </row>
    <row r="8" spans="1:10" x14ac:dyDescent="0.3">
      <c r="A8" t="str">
        <f t="shared" si="0"/>
        <v>301-7</v>
      </c>
      <c r="B8">
        <f t="shared" si="1"/>
        <v>7</v>
      </c>
      <c r="C8" t="s">
        <v>7</v>
      </c>
      <c r="D8" t="s">
        <v>26</v>
      </c>
      <c r="E8" t="s">
        <v>9</v>
      </c>
      <c r="F8">
        <v>12</v>
      </c>
      <c r="G8" t="s">
        <v>27</v>
      </c>
      <c r="H8" t="s">
        <v>28</v>
      </c>
      <c r="I8" t="s">
        <v>1140</v>
      </c>
      <c r="J8" t="s">
        <v>2340</v>
      </c>
    </row>
    <row r="9" spans="1:10" x14ac:dyDescent="0.3">
      <c r="A9" t="str">
        <f t="shared" si="0"/>
        <v>301-8</v>
      </c>
      <c r="B9">
        <f t="shared" si="1"/>
        <v>8</v>
      </c>
      <c r="C9" t="s">
        <v>7</v>
      </c>
      <c r="D9" t="s">
        <v>555</v>
      </c>
      <c r="E9" t="s">
        <v>120</v>
      </c>
      <c r="F9">
        <v>10</v>
      </c>
      <c r="G9" t="s">
        <v>556</v>
      </c>
      <c r="H9" t="s">
        <v>557</v>
      </c>
      <c r="I9" t="s">
        <v>1140</v>
      </c>
      <c r="J9" t="s">
        <v>2340</v>
      </c>
    </row>
    <row r="10" spans="1:10" x14ac:dyDescent="0.3">
      <c r="A10" t="str">
        <f t="shared" si="0"/>
        <v>301-9</v>
      </c>
      <c r="B10">
        <f t="shared" si="1"/>
        <v>9</v>
      </c>
      <c r="C10" t="s">
        <v>7</v>
      </c>
      <c r="D10" t="s">
        <v>29</v>
      </c>
      <c r="E10" t="s">
        <v>9</v>
      </c>
      <c r="F10">
        <v>12</v>
      </c>
      <c r="G10" t="s">
        <v>30</v>
      </c>
      <c r="H10" t="s">
        <v>31</v>
      </c>
      <c r="I10" t="s">
        <v>1140</v>
      </c>
      <c r="J10" t="s">
        <v>2340</v>
      </c>
    </row>
    <row r="11" spans="1:10" x14ac:dyDescent="0.3">
      <c r="A11" t="str">
        <f t="shared" si="0"/>
        <v>301-10</v>
      </c>
      <c r="B11">
        <f t="shared" si="1"/>
        <v>10</v>
      </c>
      <c r="C11" t="s">
        <v>7</v>
      </c>
      <c r="D11" t="s">
        <v>559</v>
      </c>
      <c r="E11" t="s">
        <v>120</v>
      </c>
      <c r="F11">
        <v>10</v>
      </c>
      <c r="G11" t="s">
        <v>560</v>
      </c>
      <c r="H11" t="s">
        <v>31</v>
      </c>
      <c r="I11" t="s">
        <v>1140</v>
      </c>
      <c r="J11" t="s">
        <v>2340</v>
      </c>
    </row>
    <row r="12" spans="1:10" x14ac:dyDescent="0.3">
      <c r="A12" t="str">
        <f t="shared" si="0"/>
        <v>301-11</v>
      </c>
      <c r="B12">
        <f t="shared" si="1"/>
        <v>11</v>
      </c>
      <c r="C12" t="s">
        <v>7</v>
      </c>
      <c r="D12" t="s">
        <v>32</v>
      </c>
      <c r="E12" t="s">
        <v>33</v>
      </c>
      <c r="F12">
        <v>11</v>
      </c>
      <c r="G12" t="s">
        <v>34</v>
      </c>
      <c r="H12" t="s">
        <v>31</v>
      </c>
      <c r="I12" t="s">
        <v>1140</v>
      </c>
      <c r="J12" t="s">
        <v>2340</v>
      </c>
    </row>
    <row r="13" spans="1:10" x14ac:dyDescent="0.3">
      <c r="A13" t="str">
        <f t="shared" si="0"/>
        <v>301-12</v>
      </c>
      <c r="B13">
        <f t="shared" si="1"/>
        <v>12</v>
      </c>
      <c r="C13" t="s">
        <v>7</v>
      </c>
      <c r="D13" t="s">
        <v>35</v>
      </c>
      <c r="E13" t="s">
        <v>33</v>
      </c>
      <c r="F13">
        <v>10</v>
      </c>
      <c r="G13" t="s">
        <v>36</v>
      </c>
      <c r="H13" t="s">
        <v>31</v>
      </c>
      <c r="I13" t="s">
        <v>1140</v>
      </c>
      <c r="J13" t="s">
        <v>2340</v>
      </c>
    </row>
    <row r="14" spans="1:10" x14ac:dyDescent="0.3">
      <c r="A14" t="str">
        <f t="shared" si="0"/>
        <v>301-13</v>
      </c>
      <c r="B14">
        <f t="shared" si="1"/>
        <v>13</v>
      </c>
      <c r="C14" t="s">
        <v>7</v>
      </c>
      <c r="D14" t="s">
        <v>37</v>
      </c>
      <c r="E14" t="s">
        <v>9</v>
      </c>
      <c r="F14">
        <v>12</v>
      </c>
      <c r="G14" t="s">
        <v>38</v>
      </c>
      <c r="H14" t="s">
        <v>39</v>
      </c>
      <c r="I14" t="s">
        <v>1140</v>
      </c>
      <c r="J14" t="s">
        <v>2341</v>
      </c>
    </row>
    <row r="15" spans="1:10" x14ac:dyDescent="0.3">
      <c r="A15" t="str">
        <f t="shared" si="0"/>
        <v>301-14</v>
      </c>
      <c r="B15">
        <f t="shared" si="1"/>
        <v>14</v>
      </c>
      <c r="C15" t="s">
        <v>7</v>
      </c>
      <c r="D15" t="s">
        <v>40</v>
      </c>
      <c r="E15" t="s">
        <v>9</v>
      </c>
      <c r="F15">
        <v>12</v>
      </c>
      <c r="G15" t="s">
        <v>41</v>
      </c>
      <c r="H15" t="s">
        <v>42</v>
      </c>
      <c r="I15" t="s">
        <v>1140</v>
      </c>
      <c r="J15" t="s">
        <v>2341</v>
      </c>
    </row>
    <row r="16" spans="1:10" x14ac:dyDescent="0.3">
      <c r="A16" t="str">
        <f t="shared" si="0"/>
        <v>301-15</v>
      </c>
      <c r="B16">
        <f t="shared" si="1"/>
        <v>15</v>
      </c>
      <c r="C16" t="s">
        <v>7</v>
      </c>
      <c r="D16" t="s">
        <v>43</v>
      </c>
      <c r="E16" t="s">
        <v>44</v>
      </c>
      <c r="F16">
        <v>10</v>
      </c>
      <c r="G16" t="s">
        <v>45</v>
      </c>
      <c r="H16" t="s">
        <v>46</v>
      </c>
      <c r="I16" t="s">
        <v>1140</v>
      </c>
      <c r="J16" t="s">
        <v>2340</v>
      </c>
    </row>
    <row r="17" spans="1:10" x14ac:dyDescent="0.3">
      <c r="A17" t="str">
        <f t="shared" si="0"/>
        <v>301-16</v>
      </c>
      <c r="B17">
        <f t="shared" si="1"/>
        <v>16</v>
      </c>
      <c r="C17" t="s">
        <v>7</v>
      </c>
      <c r="D17" t="s">
        <v>47</v>
      </c>
      <c r="E17" t="s">
        <v>48</v>
      </c>
      <c r="F17">
        <v>12</v>
      </c>
      <c r="G17" t="s">
        <v>49</v>
      </c>
      <c r="H17" t="s">
        <v>50</v>
      </c>
      <c r="I17" t="s">
        <v>1140</v>
      </c>
      <c r="J17" t="s">
        <v>2340</v>
      </c>
    </row>
    <row r="18" spans="1:10" x14ac:dyDescent="0.3">
      <c r="A18" t="str">
        <f t="shared" si="0"/>
        <v>301-17</v>
      </c>
      <c r="B18">
        <f t="shared" si="1"/>
        <v>17</v>
      </c>
      <c r="C18" t="s">
        <v>7</v>
      </c>
      <c r="D18" t="s">
        <v>51</v>
      </c>
      <c r="E18" t="s">
        <v>33</v>
      </c>
      <c r="F18">
        <v>12</v>
      </c>
      <c r="G18" t="s">
        <v>52</v>
      </c>
      <c r="H18" t="s">
        <v>53</v>
      </c>
      <c r="I18" t="s">
        <v>1140</v>
      </c>
      <c r="J18" t="s">
        <v>2340</v>
      </c>
    </row>
    <row r="19" spans="1:10" x14ac:dyDescent="0.3">
      <c r="A19" t="str">
        <f t="shared" si="0"/>
        <v>301-18</v>
      </c>
      <c r="B19">
        <f t="shared" si="1"/>
        <v>18</v>
      </c>
      <c r="C19" t="s">
        <v>7</v>
      </c>
      <c r="D19" t="s">
        <v>593</v>
      </c>
      <c r="E19" t="s">
        <v>120</v>
      </c>
      <c r="F19">
        <v>10</v>
      </c>
      <c r="G19" t="s">
        <v>72</v>
      </c>
      <c r="H19" t="s">
        <v>594</v>
      </c>
      <c r="I19" t="s">
        <v>1140</v>
      </c>
      <c r="J19" t="s">
        <v>2340</v>
      </c>
    </row>
    <row r="20" spans="1:10" x14ac:dyDescent="0.3">
      <c r="A20" t="str">
        <f t="shared" si="0"/>
        <v>301-19</v>
      </c>
      <c r="B20">
        <f t="shared" si="1"/>
        <v>19</v>
      </c>
      <c r="C20" t="s">
        <v>7</v>
      </c>
      <c r="D20" t="s">
        <v>54</v>
      </c>
      <c r="E20" t="s">
        <v>48</v>
      </c>
      <c r="F20">
        <v>12</v>
      </c>
      <c r="G20" t="s">
        <v>55</v>
      </c>
      <c r="H20" t="s">
        <v>56</v>
      </c>
      <c r="I20" t="s">
        <v>1140</v>
      </c>
      <c r="J20" t="s">
        <v>2340</v>
      </c>
    </row>
    <row r="21" spans="1:10" x14ac:dyDescent="0.3">
      <c r="A21" t="str">
        <f t="shared" si="0"/>
        <v>301-20</v>
      </c>
      <c r="B21">
        <f t="shared" si="1"/>
        <v>20</v>
      </c>
      <c r="C21" t="s">
        <v>7</v>
      </c>
      <c r="D21" t="s">
        <v>57</v>
      </c>
      <c r="E21" t="s">
        <v>58</v>
      </c>
      <c r="F21">
        <v>10</v>
      </c>
      <c r="G21" t="s">
        <v>59</v>
      </c>
      <c r="H21" t="s">
        <v>60</v>
      </c>
      <c r="I21" t="s">
        <v>1140</v>
      </c>
      <c r="J21" t="s">
        <v>2340</v>
      </c>
    </row>
    <row r="22" spans="1:10" x14ac:dyDescent="0.3">
      <c r="A22" t="str">
        <f t="shared" si="0"/>
        <v>301-21</v>
      </c>
      <c r="B22">
        <f t="shared" si="1"/>
        <v>21</v>
      </c>
      <c r="C22" t="s">
        <v>7</v>
      </c>
      <c r="D22" t="s">
        <v>61</v>
      </c>
      <c r="E22" t="s">
        <v>62</v>
      </c>
      <c r="F22">
        <v>10</v>
      </c>
      <c r="G22" t="s">
        <v>63</v>
      </c>
      <c r="H22" t="s">
        <v>64</v>
      </c>
      <c r="I22" t="s">
        <v>1140</v>
      </c>
      <c r="J22" t="s">
        <v>2341</v>
      </c>
    </row>
    <row r="23" spans="1:10" x14ac:dyDescent="0.3">
      <c r="A23" t="str">
        <f t="shared" si="0"/>
        <v>301-22</v>
      </c>
      <c r="B23">
        <f t="shared" si="1"/>
        <v>22</v>
      </c>
      <c r="C23" t="s">
        <v>7</v>
      </c>
      <c r="D23" t="s">
        <v>65</v>
      </c>
      <c r="E23" t="s">
        <v>48</v>
      </c>
      <c r="F23">
        <v>12</v>
      </c>
      <c r="G23" t="s">
        <v>66</v>
      </c>
      <c r="H23" t="s">
        <v>67</v>
      </c>
      <c r="I23" t="s">
        <v>1140</v>
      </c>
      <c r="J23" t="s">
        <v>2340</v>
      </c>
    </row>
    <row r="24" spans="1:10" x14ac:dyDescent="0.3">
      <c r="A24" t="str">
        <f t="shared" si="0"/>
        <v>302-1</v>
      </c>
      <c r="B24">
        <f t="shared" si="1"/>
        <v>1</v>
      </c>
      <c r="C24" t="s">
        <v>7</v>
      </c>
      <c r="D24" t="s">
        <v>68</v>
      </c>
      <c r="E24" t="s">
        <v>44</v>
      </c>
      <c r="F24">
        <v>11</v>
      </c>
      <c r="G24" t="s">
        <v>69</v>
      </c>
      <c r="H24" t="s">
        <v>70</v>
      </c>
      <c r="I24" t="s">
        <v>1143</v>
      </c>
      <c r="J24" t="s">
        <v>2340</v>
      </c>
    </row>
    <row r="25" spans="1:10" x14ac:dyDescent="0.3">
      <c r="A25" t="str">
        <f t="shared" si="0"/>
        <v>302-2</v>
      </c>
      <c r="B25">
        <f t="shared" si="1"/>
        <v>2</v>
      </c>
      <c r="C25" t="s">
        <v>7</v>
      </c>
      <c r="D25" t="s">
        <v>71</v>
      </c>
      <c r="E25" t="s">
        <v>33</v>
      </c>
      <c r="F25">
        <v>11</v>
      </c>
      <c r="G25" t="s">
        <v>72</v>
      </c>
      <c r="H25" t="s">
        <v>73</v>
      </c>
      <c r="I25" t="s">
        <v>1143</v>
      </c>
      <c r="J25" t="s">
        <v>2340</v>
      </c>
    </row>
    <row r="26" spans="1:10" x14ac:dyDescent="0.3">
      <c r="A26" t="str">
        <f t="shared" si="0"/>
        <v>302-3</v>
      </c>
      <c r="B26">
        <f t="shared" si="1"/>
        <v>3</v>
      </c>
      <c r="C26" t="s">
        <v>7</v>
      </c>
      <c r="D26" t="s">
        <v>617</v>
      </c>
      <c r="E26" t="s">
        <v>120</v>
      </c>
      <c r="F26">
        <v>10</v>
      </c>
      <c r="G26" t="s">
        <v>618</v>
      </c>
      <c r="H26" t="s">
        <v>619</v>
      </c>
      <c r="I26" t="s">
        <v>1143</v>
      </c>
      <c r="J26" t="s">
        <v>2340</v>
      </c>
    </row>
    <row r="27" spans="1:10" x14ac:dyDescent="0.3">
      <c r="A27" t="str">
        <f t="shared" si="0"/>
        <v>302-4</v>
      </c>
      <c r="B27">
        <f t="shared" si="1"/>
        <v>4</v>
      </c>
      <c r="C27" t="s">
        <v>7</v>
      </c>
      <c r="D27" t="s">
        <v>74</v>
      </c>
      <c r="E27" t="s">
        <v>9</v>
      </c>
      <c r="F27">
        <v>12</v>
      </c>
      <c r="G27" t="s">
        <v>49</v>
      </c>
      <c r="H27" t="s">
        <v>75</v>
      </c>
      <c r="I27" t="s">
        <v>1143</v>
      </c>
      <c r="J27" t="s">
        <v>2340</v>
      </c>
    </row>
    <row r="28" spans="1:10" x14ac:dyDescent="0.3">
      <c r="A28" t="str">
        <f t="shared" si="0"/>
        <v>302-5</v>
      </c>
      <c r="B28">
        <f t="shared" si="1"/>
        <v>5</v>
      </c>
      <c r="C28" t="s">
        <v>7</v>
      </c>
      <c r="D28" t="s">
        <v>76</v>
      </c>
      <c r="E28" t="s">
        <v>44</v>
      </c>
      <c r="F28">
        <v>10</v>
      </c>
      <c r="G28" t="s">
        <v>36</v>
      </c>
      <c r="H28" t="s">
        <v>77</v>
      </c>
      <c r="I28" t="s">
        <v>1143</v>
      </c>
      <c r="J28" t="s">
        <v>2340</v>
      </c>
    </row>
    <row r="29" spans="1:10" x14ac:dyDescent="0.3">
      <c r="A29" t="str">
        <f t="shared" si="0"/>
        <v>302-6</v>
      </c>
      <c r="B29">
        <f t="shared" si="1"/>
        <v>6</v>
      </c>
      <c r="C29" t="s">
        <v>7</v>
      </c>
      <c r="D29" t="s">
        <v>78</v>
      </c>
      <c r="E29" t="s">
        <v>48</v>
      </c>
      <c r="F29">
        <v>12</v>
      </c>
      <c r="G29" t="s">
        <v>79</v>
      </c>
      <c r="H29" t="s">
        <v>77</v>
      </c>
      <c r="I29" t="s">
        <v>1143</v>
      </c>
      <c r="J29" t="s">
        <v>2340</v>
      </c>
    </row>
    <row r="30" spans="1:10" x14ac:dyDescent="0.3">
      <c r="A30" t="str">
        <f t="shared" si="0"/>
        <v>302-7</v>
      </c>
      <c r="B30">
        <f t="shared" si="1"/>
        <v>7</v>
      </c>
      <c r="C30" t="s">
        <v>7</v>
      </c>
      <c r="D30" t="s">
        <v>80</v>
      </c>
      <c r="E30" t="s">
        <v>81</v>
      </c>
      <c r="F30">
        <v>12</v>
      </c>
      <c r="G30" t="s">
        <v>82</v>
      </c>
      <c r="H30" t="s">
        <v>83</v>
      </c>
      <c r="I30" t="s">
        <v>1143</v>
      </c>
      <c r="J30" t="s">
        <v>2340</v>
      </c>
    </row>
    <row r="31" spans="1:10" x14ac:dyDescent="0.3">
      <c r="A31" t="str">
        <f t="shared" si="0"/>
        <v>302-8</v>
      </c>
      <c r="B31">
        <f t="shared" si="1"/>
        <v>8</v>
      </c>
      <c r="C31" t="s">
        <v>7</v>
      </c>
      <c r="D31" t="s">
        <v>84</v>
      </c>
      <c r="E31" t="s">
        <v>9</v>
      </c>
      <c r="F31">
        <v>10</v>
      </c>
      <c r="G31" t="s">
        <v>85</v>
      </c>
      <c r="H31" t="s">
        <v>86</v>
      </c>
      <c r="I31" t="s">
        <v>1143</v>
      </c>
      <c r="J31" t="s">
        <v>2340</v>
      </c>
    </row>
    <row r="32" spans="1:10" x14ac:dyDescent="0.3">
      <c r="A32" t="str">
        <f t="shared" si="0"/>
        <v>302-9</v>
      </c>
      <c r="B32">
        <f t="shared" si="1"/>
        <v>9</v>
      </c>
      <c r="C32" t="s">
        <v>7</v>
      </c>
      <c r="D32" t="s">
        <v>87</v>
      </c>
      <c r="E32" t="s">
        <v>62</v>
      </c>
      <c r="F32">
        <v>10</v>
      </c>
      <c r="G32" t="s">
        <v>88</v>
      </c>
      <c r="H32" t="s">
        <v>89</v>
      </c>
      <c r="I32" t="s">
        <v>1143</v>
      </c>
      <c r="J32" t="s">
        <v>2340</v>
      </c>
    </row>
    <row r="33" spans="1:10" x14ac:dyDescent="0.3">
      <c r="A33" t="str">
        <f t="shared" si="0"/>
        <v>302-10</v>
      </c>
      <c r="B33">
        <f t="shared" si="1"/>
        <v>10</v>
      </c>
      <c r="C33" t="s">
        <v>7</v>
      </c>
      <c r="D33" t="s">
        <v>90</v>
      </c>
      <c r="E33" t="s">
        <v>44</v>
      </c>
      <c r="F33">
        <v>10</v>
      </c>
      <c r="G33" t="s">
        <v>91</v>
      </c>
      <c r="H33" t="s">
        <v>92</v>
      </c>
      <c r="I33" t="s">
        <v>1143</v>
      </c>
      <c r="J33" t="s">
        <v>2340</v>
      </c>
    </row>
    <row r="34" spans="1:10" x14ac:dyDescent="0.3">
      <c r="A34" t="str">
        <f t="shared" si="0"/>
        <v>302-11</v>
      </c>
      <c r="B34">
        <f t="shared" si="1"/>
        <v>11</v>
      </c>
      <c r="C34" t="s">
        <v>7</v>
      </c>
      <c r="D34" t="s">
        <v>93</v>
      </c>
      <c r="E34" t="s">
        <v>62</v>
      </c>
      <c r="F34">
        <v>12</v>
      </c>
      <c r="G34" t="s">
        <v>94</v>
      </c>
      <c r="H34" t="s">
        <v>95</v>
      </c>
      <c r="I34" t="s">
        <v>1143</v>
      </c>
      <c r="J34" t="s">
        <v>2340</v>
      </c>
    </row>
    <row r="35" spans="1:10" x14ac:dyDescent="0.3">
      <c r="A35" t="str">
        <f t="shared" si="0"/>
        <v>302-12</v>
      </c>
      <c r="B35">
        <f t="shared" si="1"/>
        <v>12</v>
      </c>
      <c r="C35" t="s">
        <v>7</v>
      </c>
      <c r="D35" t="s">
        <v>96</v>
      </c>
      <c r="E35" t="s">
        <v>9</v>
      </c>
      <c r="F35">
        <v>10</v>
      </c>
      <c r="G35" t="s">
        <v>97</v>
      </c>
      <c r="H35" t="s">
        <v>98</v>
      </c>
      <c r="I35" t="s">
        <v>1143</v>
      </c>
      <c r="J35" t="s">
        <v>2340</v>
      </c>
    </row>
    <row r="36" spans="1:10" x14ac:dyDescent="0.3">
      <c r="A36" t="str">
        <f t="shared" si="0"/>
        <v>302-13</v>
      </c>
      <c r="B36">
        <f t="shared" si="1"/>
        <v>13</v>
      </c>
      <c r="C36" t="s">
        <v>7</v>
      </c>
      <c r="D36" t="s">
        <v>99</v>
      </c>
      <c r="E36" t="s">
        <v>9</v>
      </c>
      <c r="F36">
        <v>11</v>
      </c>
      <c r="G36" t="s">
        <v>100</v>
      </c>
      <c r="H36" t="s">
        <v>101</v>
      </c>
      <c r="I36" t="s">
        <v>1143</v>
      </c>
      <c r="J36" t="s">
        <v>2340</v>
      </c>
    </row>
    <row r="37" spans="1:10" x14ac:dyDescent="0.3">
      <c r="A37" t="str">
        <f t="shared" si="0"/>
        <v>302-14</v>
      </c>
      <c r="B37">
        <f t="shared" si="1"/>
        <v>14</v>
      </c>
      <c r="C37" t="s">
        <v>7</v>
      </c>
      <c r="D37" t="s">
        <v>102</v>
      </c>
      <c r="E37" t="s">
        <v>9</v>
      </c>
      <c r="F37">
        <v>11</v>
      </c>
      <c r="G37" t="s">
        <v>103</v>
      </c>
      <c r="H37" t="s">
        <v>101</v>
      </c>
      <c r="I37" t="s">
        <v>1143</v>
      </c>
      <c r="J37" t="s">
        <v>2340</v>
      </c>
    </row>
    <row r="38" spans="1:10" x14ac:dyDescent="0.3">
      <c r="A38" t="str">
        <f t="shared" si="0"/>
        <v>302-15</v>
      </c>
      <c r="B38">
        <f t="shared" si="1"/>
        <v>15</v>
      </c>
      <c r="C38" t="s">
        <v>7</v>
      </c>
      <c r="D38" t="s">
        <v>104</v>
      </c>
      <c r="E38" t="s">
        <v>48</v>
      </c>
      <c r="F38">
        <v>11</v>
      </c>
      <c r="G38" t="s">
        <v>105</v>
      </c>
      <c r="H38" t="s">
        <v>106</v>
      </c>
      <c r="I38" t="s">
        <v>1143</v>
      </c>
      <c r="J38" t="s">
        <v>2340</v>
      </c>
    </row>
    <row r="39" spans="1:10" x14ac:dyDescent="0.3">
      <c r="A39" t="str">
        <f t="shared" si="0"/>
        <v>302-16</v>
      </c>
      <c r="B39">
        <f t="shared" si="1"/>
        <v>16</v>
      </c>
      <c r="C39" t="s">
        <v>7</v>
      </c>
      <c r="D39" t="s">
        <v>107</v>
      </c>
      <c r="E39" t="s">
        <v>44</v>
      </c>
      <c r="F39">
        <v>10</v>
      </c>
      <c r="G39" t="s">
        <v>108</v>
      </c>
      <c r="H39" t="s">
        <v>109</v>
      </c>
      <c r="I39" t="s">
        <v>1143</v>
      </c>
      <c r="J39" t="s">
        <v>2340</v>
      </c>
    </row>
    <row r="40" spans="1:10" x14ac:dyDescent="0.3">
      <c r="A40" t="str">
        <f t="shared" si="0"/>
        <v>302-17</v>
      </c>
      <c r="B40">
        <f t="shared" si="1"/>
        <v>17</v>
      </c>
      <c r="C40" t="s">
        <v>7</v>
      </c>
      <c r="D40" t="s">
        <v>110</v>
      </c>
      <c r="E40" t="s">
        <v>9</v>
      </c>
      <c r="F40">
        <v>11</v>
      </c>
      <c r="G40" t="s">
        <v>111</v>
      </c>
      <c r="H40" t="s">
        <v>112</v>
      </c>
      <c r="I40" t="s">
        <v>1143</v>
      </c>
      <c r="J40" t="s">
        <v>2340</v>
      </c>
    </row>
    <row r="41" spans="1:10" x14ac:dyDescent="0.3">
      <c r="A41" t="str">
        <f t="shared" si="0"/>
        <v>302-18</v>
      </c>
      <c r="B41">
        <f t="shared" si="1"/>
        <v>18</v>
      </c>
      <c r="C41" t="s">
        <v>7</v>
      </c>
      <c r="D41" t="s">
        <v>113</v>
      </c>
      <c r="E41" t="s">
        <v>9</v>
      </c>
      <c r="F41">
        <v>11</v>
      </c>
      <c r="G41" t="s">
        <v>114</v>
      </c>
      <c r="H41" t="s">
        <v>115</v>
      </c>
      <c r="I41" t="s">
        <v>1143</v>
      </c>
      <c r="J41" t="s">
        <v>2340</v>
      </c>
    </row>
    <row r="42" spans="1:10" x14ac:dyDescent="0.3">
      <c r="A42" t="str">
        <f t="shared" si="0"/>
        <v>302-19</v>
      </c>
      <c r="B42">
        <f t="shared" si="1"/>
        <v>19</v>
      </c>
      <c r="C42" t="s">
        <v>7</v>
      </c>
      <c r="D42" t="s">
        <v>116</v>
      </c>
      <c r="E42" t="s">
        <v>9</v>
      </c>
      <c r="F42">
        <v>11</v>
      </c>
      <c r="G42" t="s">
        <v>117</v>
      </c>
      <c r="H42" t="s">
        <v>118</v>
      </c>
      <c r="I42" t="s">
        <v>1143</v>
      </c>
      <c r="J42" t="s">
        <v>2340</v>
      </c>
    </row>
    <row r="43" spans="1:10" x14ac:dyDescent="0.3">
      <c r="A43" t="str">
        <f t="shared" si="0"/>
        <v>302-20</v>
      </c>
      <c r="B43">
        <f t="shared" si="1"/>
        <v>20</v>
      </c>
      <c r="C43" t="s">
        <v>7</v>
      </c>
      <c r="D43" t="s">
        <v>119</v>
      </c>
      <c r="E43" t="s">
        <v>120</v>
      </c>
      <c r="F43">
        <v>10</v>
      </c>
      <c r="G43" t="s">
        <v>121</v>
      </c>
      <c r="H43" t="s">
        <v>122</v>
      </c>
      <c r="I43" t="s">
        <v>1143</v>
      </c>
      <c r="J43" t="s">
        <v>2340</v>
      </c>
    </row>
    <row r="44" spans="1:10" x14ac:dyDescent="0.3">
      <c r="A44" t="str">
        <f t="shared" si="0"/>
        <v>302-21</v>
      </c>
      <c r="B44">
        <f t="shared" si="1"/>
        <v>21</v>
      </c>
      <c r="C44" t="s">
        <v>7</v>
      </c>
      <c r="D44" t="s">
        <v>123</v>
      </c>
      <c r="E44" t="s">
        <v>9</v>
      </c>
      <c r="F44">
        <v>10</v>
      </c>
      <c r="G44" t="s">
        <v>124</v>
      </c>
      <c r="H44" t="s">
        <v>125</v>
      </c>
      <c r="I44" t="s">
        <v>1143</v>
      </c>
      <c r="J44" t="s">
        <v>2340</v>
      </c>
    </row>
    <row r="45" spans="1:10" x14ac:dyDescent="0.3">
      <c r="A45" t="str">
        <f t="shared" si="0"/>
        <v>302-22</v>
      </c>
      <c r="B45">
        <f t="shared" si="1"/>
        <v>22</v>
      </c>
      <c r="C45" t="s">
        <v>7</v>
      </c>
      <c r="D45" t="s">
        <v>126</v>
      </c>
      <c r="E45" t="s">
        <v>9</v>
      </c>
      <c r="F45">
        <v>12</v>
      </c>
      <c r="G45" t="s">
        <v>127</v>
      </c>
      <c r="H45" t="s">
        <v>128</v>
      </c>
      <c r="I45" t="s">
        <v>1143</v>
      </c>
      <c r="J45" t="s">
        <v>2340</v>
      </c>
    </row>
    <row r="46" spans="1:10" x14ac:dyDescent="0.3">
      <c r="A46" t="str">
        <f t="shared" si="0"/>
        <v>302-23</v>
      </c>
      <c r="B46">
        <f t="shared" si="1"/>
        <v>23</v>
      </c>
      <c r="C46" t="s">
        <v>7</v>
      </c>
      <c r="D46" t="s">
        <v>669</v>
      </c>
      <c r="E46" t="s">
        <v>120</v>
      </c>
      <c r="F46">
        <v>10</v>
      </c>
      <c r="G46" t="s">
        <v>670</v>
      </c>
      <c r="H46" t="s">
        <v>473</v>
      </c>
      <c r="I46" t="s">
        <v>1143</v>
      </c>
      <c r="J46" t="s">
        <v>2340</v>
      </c>
    </row>
    <row r="47" spans="1:10" x14ac:dyDescent="0.3">
      <c r="A47" t="str">
        <f t="shared" si="0"/>
        <v>402-1</v>
      </c>
      <c r="B47">
        <f t="shared" si="1"/>
        <v>1</v>
      </c>
      <c r="C47" t="s">
        <v>7</v>
      </c>
      <c r="D47" t="s">
        <v>129</v>
      </c>
      <c r="E47" t="s">
        <v>9</v>
      </c>
      <c r="F47">
        <v>10</v>
      </c>
      <c r="G47" t="s">
        <v>130</v>
      </c>
      <c r="H47" t="s">
        <v>131</v>
      </c>
      <c r="I47" t="s">
        <v>1164</v>
      </c>
      <c r="J47" t="s">
        <v>2340</v>
      </c>
    </row>
    <row r="48" spans="1:10" x14ac:dyDescent="0.3">
      <c r="A48" t="str">
        <f t="shared" si="0"/>
        <v>402-2</v>
      </c>
      <c r="B48">
        <f t="shared" si="1"/>
        <v>2</v>
      </c>
      <c r="C48" t="s">
        <v>7</v>
      </c>
      <c r="D48" t="s">
        <v>132</v>
      </c>
      <c r="E48" t="s">
        <v>48</v>
      </c>
      <c r="F48">
        <v>12</v>
      </c>
      <c r="G48" t="s">
        <v>133</v>
      </c>
      <c r="H48" t="s">
        <v>134</v>
      </c>
      <c r="I48" t="s">
        <v>1164</v>
      </c>
      <c r="J48" t="s">
        <v>2340</v>
      </c>
    </row>
    <row r="49" spans="1:10" x14ac:dyDescent="0.3">
      <c r="A49" t="str">
        <f t="shared" si="0"/>
        <v>402-3</v>
      </c>
      <c r="B49">
        <f t="shared" si="1"/>
        <v>3</v>
      </c>
      <c r="C49" t="s">
        <v>7</v>
      </c>
      <c r="D49" t="s">
        <v>135</v>
      </c>
      <c r="E49" t="s">
        <v>9</v>
      </c>
      <c r="F49">
        <v>11</v>
      </c>
      <c r="G49" t="s">
        <v>136</v>
      </c>
      <c r="H49" t="s">
        <v>137</v>
      </c>
      <c r="I49" t="s">
        <v>1164</v>
      </c>
      <c r="J49" t="s">
        <v>2340</v>
      </c>
    </row>
    <row r="50" spans="1:10" x14ac:dyDescent="0.3">
      <c r="A50" t="str">
        <f t="shared" si="0"/>
        <v>402-4</v>
      </c>
      <c r="B50">
        <f t="shared" si="1"/>
        <v>4</v>
      </c>
      <c r="C50" t="s">
        <v>7</v>
      </c>
      <c r="D50" t="s">
        <v>138</v>
      </c>
      <c r="E50" t="s">
        <v>9</v>
      </c>
      <c r="F50">
        <v>11</v>
      </c>
      <c r="G50" t="s">
        <v>63</v>
      </c>
      <c r="H50" t="s">
        <v>139</v>
      </c>
      <c r="I50" t="s">
        <v>1164</v>
      </c>
      <c r="J50" t="s">
        <v>2340</v>
      </c>
    </row>
    <row r="51" spans="1:10" x14ac:dyDescent="0.3">
      <c r="A51" t="str">
        <f t="shared" si="0"/>
        <v>402-5</v>
      </c>
      <c r="B51">
        <f t="shared" si="1"/>
        <v>5</v>
      </c>
      <c r="C51" t="s">
        <v>7</v>
      </c>
      <c r="D51" t="s">
        <v>140</v>
      </c>
      <c r="E51" t="s">
        <v>9</v>
      </c>
      <c r="F51">
        <v>11</v>
      </c>
      <c r="G51" t="s">
        <v>136</v>
      </c>
      <c r="H51" t="s">
        <v>139</v>
      </c>
      <c r="I51" t="s">
        <v>1164</v>
      </c>
      <c r="J51" t="s">
        <v>2340</v>
      </c>
    </row>
    <row r="52" spans="1:10" x14ac:dyDescent="0.3">
      <c r="A52" t="str">
        <f t="shared" si="0"/>
        <v>402-6</v>
      </c>
      <c r="B52">
        <f t="shared" si="1"/>
        <v>6</v>
      </c>
      <c r="C52" t="s">
        <v>7</v>
      </c>
      <c r="D52" t="s">
        <v>141</v>
      </c>
      <c r="E52" t="s">
        <v>44</v>
      </c>
      <c r="F52">
        <v>11</v>
      </c>
      <c r="G52" t="s">
        <v>142</v>
      </c>
      <c r="H52" t="s">
        <v>143</v>
      </c>
      <c r="I52" t="s">
        <v>1164</v>
      </c>
      <c r="J52" t="s">
        <v>2340</v>
      </c>
    </row>
    <row r="53" spans="1:10" x14ac:dyDescent="0.3">
      <c r="A53" t="str">
        <f t="shared" si="0"/>
        <v>402-7</v>
      </c>
      <c r="B53">
        <f t="shared" si="1"/>
        <v>7</v>
      </c>
      <c r="C53" t="s">
        <v>7</v>
      </c>
      <c r="D53" t="s">
        <v>144</v>
      </c>
      <c r="E53" t="s">
        <v>9</v>
      </c>
      <c r="F53">
        <v>12</v>
      </c>
      <c r="G53" t="s">
        <v>134</v>
      </c>
      <c r="H53" t="s">
        <v>145</v>
      </c>
      <c r="I53" t="s">
        <v>1164</v>
      </c>
      <c r="J53" t="s">
        <v>2340</v>
      </c>
    </row>
    <row r="54" spans="1:10" x14ac:dyDescent="0.3">
      <c r="A54" t="str">
        <f t="shared" si="0"/>
        <v>402-8</v>
      </c>
      <c r="B54">
        <f t="shared" si="1"/>
        <v>8</v>
      </c>
      <c r="C54" t="s">
        <v>7</v>
      </c>
      <c r="D54" t="s">
        <v>146</v>
      </c>
      <c r="E54" t="s">
        <v>33</v>
      </c>
      <c r="F54">
        <v>11</v>
      </c>
      <c r="G54" t="s">
        <v>147</v>
      </c>
      <c r="H54" t="s">
        <v>148</v>
      </c>
      <c r="I54" t="s">
        <v>1164</v>
      </c>
      <c r="J54" t="s">
        <v>2340</v>
      </c>
    </row>
    <row r="55" spans="1:10" x14ac:dyDescent="0.3">
      <c r="A55" t="str">
        <f t="shared" si="0"/>
        <v>402-9</v>
      </c>
      <c r="B55">
        <f t="shared" si="1"/>
        <v>9</v>
      </c>
      <c r="C55" t="s">
        <v>7</v>
      </c>
      <c r="D55" t="s">
        <v>149</v>
      </c>
      <c r="E55" t="s">
        <v>9</v>
      </c>
      <c r="F55">
        <v>10</v>
      </c>
      <c r="G55" t="s">
        <v>150</v>
      </c>
      <c r="H55" t="s">
        <v>151</v>
      </c>
      <c r="I55" t="s">
        <v>1164</v>
      </c>
      <c r="J55" t="s">
        <v>2340</v>
      </c>
    </row>
    <row r="56" spans="1:10" x14ac:dyDescent="0.3">
      <c r="A56" t="str">
        <f t="shared" si="0"/>
        <v>402-10</v>
      </c>
      <c r="B56">
        <f t="shared" si="1"/>
        <v>10</v>
      </c>
      <c r="C56" t="s">
        <v>7</v>
      </c>
      <c r="D56" t="s">
        <v>152</v>
      </c>
      <c r="E56" t="s">
        <v>9</v>
      </c>
      <c r="F56">
        <v>10</v>
      </c>
      <c r="G56" t="s">
        <v>153</v>
      </c>
      <c r="H56" t="s">
        <v>154</v>
      </c>
      <c r="I56" t="s">
        <v>1164</v>
      </c>
      <c r="J56" t="s">
        <v>2340</v>
      </c>
    </row>
    <row r="57" spans="1:10" x14ac:dyDescent="0.3">
      <c r="A57" t="str">
        <f t="shared" si="0"/>
        <v>402-11</v>
      </c>
      <c r="B57">
        <f t="shared" si="1"/>
        <v>11</v>
      </c>
      <c r="C57" t="s">
        <v>7</v>
      </c>
      <c r="D57" t="s">
        <v>155</v>
      </c>
      <c r="E57" t="s">
        <v>9</v>
      </c>
      <c r="F57">
        <v>11</v>
      </c>
      <c r="G57" t="s">
        <v>156</v>
      </c>
      <c r="H57" t="s">
        <v>157</v>
      </c>
      <c r="I57" t="s">
        <v>1164</v>
      </c>
      <c r="J57" t="s">
        <v>2340</v>
      </c>
    </row>
    <row r="58" spans="1:10" x14ac:dyDescent="0.3">
      <c r="A58" t="str">
        <f t="shared" si="0"/>
        <v>402-12</v>
      </c>
      <c r="B58">
        <f t="shared" si="1"/>
        <v>12</v>
      </c>
      <c r="C58" t="s">
        <v>7</v>
      </c>
      <c r="D58" t="s">
        <v>158</v>
      </c>
      <c r="E58" t="s">
        <v>9</v>
      </c>
      <c r="F58">
        <v>11</v>
      </c>
      <c r="G58" t="s">
        <v>159</v>
      </c>
      <c r="H58" t="s">
        <v>160</v>
      </c>
      <c r="I58" t="s">
        <v>1164</v>
      </c>
      <c r="J58" t="s">
        <v>2340</v>
      </c>
    </row>
    <row r="59" spans="1:10" x14ac:dyDescent="0.3">
      <c r="A59" t="str">
        <f t="shared" si="0"/>
        <v>402-13</v>
      </c>
      <c r="B59">
        <f t="shared" si="1"/>
        <v>13</v>
      </c>
      <c r="C59" t="s">
        <v>7</v>
      </c>
      <c r="D59" t="s">
        <v>161</v>
      </c>
      <c r="E59" t="s">
        <v>44</v>
      </c>
      <c r="F59">
        <v>10</v>
      </c>
      <c r="G59" t="s">
        <v>162</v>
      </c>
      <c r="H59" t="s">
        <v>163</v>
      </c>
      <c r="I59" t="s">
        <v>1164</v>
      </c>
      <c r="J59" t="s">
        <v>2340</v>
      </c>
    </row>
    <row r="60" spans="1:10" x14ac:dyDescent="0.3">
      <c r="A60" t="str">
        <f t="shared" si="0"/>
        <v>402-14</v>
      </c>
      <c r="B60">
        <f t="shared" si="1"/>
        <v>14</v>
      </c>
      <c r="C60" t="s">
        <v>7</v>
      </c>
      <c r="D60" t="s">
        <v>164</v>
      </c>
      <c r="E60" t="s">
        <v>9</v>
      </c>
      <c r="F60">
        <v>11</v>
      </c>
      <c r="G60" t="s">
        <v>79</v>
      </c>
      <c r="H60" t="s">
        <v>165</v>
      </c>
      <c r="I60" t="s">
        <v>1164</v>
      </c>
      <c r="J60" t="s">
        <v>2340</v>
      </c>
    </row>
    <row r="61" spans="1:10" x14ac:dyDescent="0.3">
      <c r="A61" t="str">
        <f t="shared" si="0"/>
        <v>402-15</v>
      </c>
      <c r="B61">
        <f t="shared" si="1"/>
        <v>15</v>
      </c>
      <c r="C61" t="s">
        <v>7</v>
      </c>
      <c r="D61" t="s">
        <v>166</v>
      </c>
      <c r="E61" t="s">
        <v>44</v>
      </c>
      <c r="F61">
        <v>10</v>
      </c>
      <c r="G61" t="s">
        <v>162</v>
      </c>
      <c r="H61" t="s">
        <v>167</v>
      </c>
      <c r="I61" t="s">
        <v>1164</v>
      </c>
      <c r="J61" t="s">
        <v>2340</v>
      </c>
    </row>
    <row r="62" spans="1:10" x14ac:dyDescent="0.3">
      <c r="A62" t="str">
        <f t="shared" si="0"/>
        <v>402-16</v>
      </c>
      <c r="B62">
        <f t="shared" si="1"/>
        <v>16</v>
      </c>
      <c r="C62" t="s">
        <v>7</v>
      </c>
      <c r="D62" t="s">
        <v>168</v>
      </c>
      <c r="E62" t="s">
        <v>9</v>
      </c>
      <c r="F62">
        <v>12</v>
      </c>
      <c r="G62" t="s">
        <v>169</v>
      </c>
      <c r="H62" t="s">
        <v>170</v>
      </c>
      <c r="I62" t="s">
        <v>1164</v>
      </c>
      <c r="J62" t="s">
        <v>2340</v>
      </c>
    </row>
    <row r="63" spans="1:10" x14ac:dyDescent="0.3">
      <c r="A63" t="str">
        <f t="shared" si="0"/>
        <v>402-17</v>
      </c>
      <c r="B63">
        <f t="shared" si="1"/>
        <v>17</v>
      </c>
      <c r="C63" t="s">
        <v>7</v>
      </c>
      <c r="D63" t="s">
        <v>171</v>
      </c>
      <c r="E63" t="s">
        <v>9</v>
      </c>
      <c r="F63">
        <v>11</v>
      </c>
      <c r="G63" t="s">
        <v>172</v>
      </c>
      <c r="H63" t="s">
        <v>170</v>
      </c>
      <c r="I63" t="s">
        <v>1164</v>
      </c>
      <c r="J63" t="s">
        <v>2340</v>
      </c>
    </row>
    <row r="64" spans="1:10" x14ac:dyDescent="0.3">
      <c r="A64" t="str">
        <f t="shared" si="0"/>
        <v>402-18</v>
      </c>
      <c r="B64">
        <f t="shared" si="1"/>
        <v>18</v>
      </c>
      <c r="C64" t="s">
        <v>7</v>
      </c>
      <c r="D64" t="s">
        <v>173</v>
      </c>
      <c r="E64" t="s">
        <v>9</v>
      </c>
      <c r="F64">
        <v>11</v>
      </c>
      <c r="G64" t="s">
        <v>174</v>
      </c>
      <c r="H64" t="s">
        <v>175</v>
      </c>
      <c r="I64" t="s">
        <v>1164</v>
      </c>
      <c r="J64" t="s">
        <v>2340</v>
      </c>
    </row>
    <row r="65" spans="1:10" x14ac:dyDescent="0.3">
      <c r="A65" t="str">
        <f t="shared" si="0"/>
        <v>402-19</v>
      </c>
      <c r="B65">
        <f t="shared" si="1"/>
        <v>19</v>
      </c>
      <c r="C65" t="s">
        <v>7</v>
      </c>
      <c r="D65" t="s">
        <v>176</v>
      </c>
      <c r="E65" t="s">
        <v>9</v>
      </c>
      <c r="F65">
        <v>11</v>
      </c>
      <c r="G65" t="s">
        <v>177</v>
      </c>
      <c r="H65" t="s">
        <v>178</v>
      </c>
      <c r="I65" t="s">
        <v>1164</v>
      </c>
      <c r="J65" t="s">
        <v>2340</v>
      </c>
    </row>
    <row r="66" spans="1:10" x14ac:dyDescent="0.3">
      <c r="A66" t="str">
        <f t="shared" si="0"/>
        <v>402-20</v>
      </c>
      <c r="B66">
        <f t="shared" si="1"/>
        <v>20</v>
      </c>
      <c r="C66" t="s">
        <v>7</v>
      </c>
      <c r="D66" t="s">
        <v>179</v>
      </c>
      <c r="E66" t="s">
        <v>33</v>
      </c>
      <c r="F66">
        <v>10</v>
      </c>
      <c r="G66" t="s">
        <v>180</v>
      </c>
      <c r="H66" t="s">
        <v>181</v>
      </c>
      <c r="I66" t="s">
        <v>1164</v>
      </c>
      <c r="J66" t="s">
        <v>2340</v>
      </c>
    </row>
    <row r="67" spans="1:10" x14ac:dyDescent="0.3">
      <c r="A67" t="str">
        <f t="shared" ref="A67:A130" si="2">I67&amp;"-"&amp;B67</f>
        <v>403-1</v>
      </c>
      <c r="B67">
        <f t="shared" ref="B67:B130" si="3">IF(I66&lt;&gt;I67,1,B66+1)</f>
        <v>1</v>
      </c>
      <c r="C67" t="s">
        <v>7</v>
      </c>
      <c r="D67" t="s">
        <v>182</v>
      </c>
      <c r="E67" t="s">
        <v>9</v>
      </c>
      <c r="F67">
        <v>11</v>
      </c>
      <c r="G67" t="s">
        <v>183</v>
      </c>
      <c r="H67" t="s">
        <v>184</v>
      </c>
      <c r="I67" t="s">
        <v>1167</v>
      </c>
      <c r="J67" t="s">
        <v>2340</v>
      </c>
    </row>
    <row r="68" spans="1:10" x14ac:dyDescent="0.3">
      <c r="A68" t="str">
        <f t="shared" si="2"/>
        <v>403-2</v>
      </c>
      <c r="B68">
        <f t="shared" si="3"/>
        <v>2</v>
      </c>
      <c r="C68" t="s">
        <v>7</v>
      </c>
      <c r="D68" t="s">
        <v>185</v>
      </c>
      <c r="E68" t="s">
        <v>9</v>
      </c>
      <c r="F68">
        <v>10</v>
      </c>
      <c r="G68" t="s">
        <v>186</v>
      </c>
      <c r="H68" t="s">
        <v>187</v>
      </c>
      <c r="I68" t="s">
        <v>1167</v>
      </c>
      <c r="J68" t="s">
        <v>2340</v>
      </c>
    </row>
    <row r="69" spans="1:10" x14ac:dyDescent="0.3">
      <c r="A69" t="str">
        <f t="shared" si="2"/>
        <v>403-3</v>
      </c>
      <c r="B69">
        <f t="shared" si="3"/>
        <v>3</v>
      </c>
      <c r="C69" t="s">
        <v>7</v>
      </c>
      <c r="D69" t="s">
        <v>188</v>
      </c>
      <c r="E69" t="s">
        <v>44</v>
      </c>
      <c r="F69">
        <v>11</v>
      </c>
      <c r="G69" t="s">
        <v>189</v>
      </c>
      <c r="H69" t="s">
        <v>190</v>
      </c>
      <c r="I69" t="s">
        <v>1167</v>
      </c>
      <c r="J69" t="s">
        <v>2340</v>
      </c>
    </row>
    <row r="70" spans="1:10" x14ac:dyDescent="0.3">
      <c r="A70" t="str">
        <f t="shared" si="2"/>
        <v>403-4</v>
      </c>
      <c r="B70">
        <f t="shared" si="3"/>
        <v>4</v>
      </c>
      <c r="C70" t="s">
        <v>7</v>
      </c>
      <c r="D70" t="s">
        <v>191</v>
      </c>
      <c r="E70" t="s">
        <v>58</v>
      </c>
      <c r="F70">
        <v>11</v>
      </c>
      <c r="G70" t="s">
        <v>192</v>
      </c>
      <c r="H70" t="s">
        <v>193</v>
      </c>
      <c r="I70" t="s">
        <v>1167</v>
      </c>
      <c r="J70" t="s">
        <v>2340</v>
      </c>
    </row>
    <row r="71" spans="1:10" x14ac:dyDescent="0.3">
      <c r="A71" t="str">
        <f t="shared" si="2"/>
        <v>403-5</v>
      </c>
      <c r="B71">
        <f t="shared" si="3"/>
        <v>5</v>
      </c>
      <c r="C71" t="s">
        <v>7</v>
      </c>
      <c r="D71" t="s">
        <v>194</v>
      </c>
      <c r="E71" t="s">
        <v>44</v>
      </c>
      <c r="F71">
        <v>10</v>
      </c>
      <c r="G71" t="s">
        <v>195</v>
      </c>
      <c r="H71" t="s">
        <v>196</v>
      </c>
      <c r="I71" t="s">
        <v>1167</v>
      </c>
      <c r="J71" t="s">
        <v>2340</v>
      </c>
    </row>
    <row r="72" spans="1:10" x14ac:dyDescent="0.3">
      <c r="A72" t="str">
        <f t="shared" si="2"/>
        <v>403-6</v>
      </c>
      <c r="B72">
        <f t="shared" si="3"/>
        <v>6</v>
      </c>
      <c r="C72" t="s">
        <v>7</v>
      </c>
      <c r="D72" t="s">
        <v>197</v>
      </c>
      <c r="E72" t="s">
        <v>9</v>
      </c>
      <c r="F72">
        <v>11</v>
      </c>
      <c r="G72" t="s">
        <v>198</v>
      </c>
      <c r="H72" t="s">
        <v>199</v>
      </c>
      <c r="I72" t="s">
        <v>1167</v>
      </c>
      <c r="J72" t="s">
        <v>2340</v>
      </c>
    </row>
    <row r="73" spans="1:10" x14ac:dyDescent="0.3">
      <c r="A73" t="str">
        <f t="shared" si="2"/>
        <v>403-7</v>
      </c>
      <c r="B73">
        <f t="shared" si="3"/>
        <v>7</v>
      </c>
      <c r="C73" t="s">
        <v>7</v>
      </c>
      <c r="D73" t="s">
        <v>200</v>
      </c>
      <c r="E73" t="s">
        <v>9</v>
      </c>
      <c r="F73">
        <v>11</v>
      </c>
      <c r="G73" t="s">
        <v>201</v>
      </c>
      <c r="H73" t="s">
        <v>199</v>
      </c>
      <c r="I73" t="s">
        <v>1167</v>
      </c>
      <c r="J73" t="s">
        <v>2340</v>
      </c>
    </row>
    <row r="74" spans="1:10" x14ac:dyDescent="0.3">
      <c r="A74" t="str">
        <f t="shared" si="2"/>
        <v>403-8</v>
      </c>
      <c r="B74">
        <f t="shared" si="3"/>
        <v>8</v>
      </c>
      <c r="C74" t="s">
        <v>7</v>
      </c>
      <c r="D74" t="s">
        <v>202</v>
      </c>
      <c r="E74" t="s">
        <v>48</v>
      </c>
      <c r="F74">
        <v>12</v>
      </c>
      <c r="G74" t="s">
        <v>203</v>
      </c>
      <c r="H74" t="s">
        <v>199</v>
      </c>
      <c r="I74" t="s">
        <v>1167</v>
      </c>
      <c r="J74" t="s">
        <v>2340</v>
      </c>
    </row>
    <row r="75" spans="1:10" x14ac:dyDescent="0.3">
      <c r="A75" t="str">
        <f t="shared" si="2"/>
        <v>403-9</v>
      </c>
      <c r="B75">
        <f t="shared" si="3"/>
        <v>9</v>
      </c>
      <c r="C75" t="s">
        <v>7</v>
      </c>
      <c r="D75" t="s">
        <v>204</v>
      </c>
      <c r="E75" t="s">
        <v>58</v>
      </c>
      <c r="F75">
        <v>11</v>
      </c>
      <c r="G75" t="s">
        <v>205</v>
      </c>
      <c r="H75" t="s">
        <v>206</v>
      </c>
      <c r="I75" t="s">
        <v>1167</v>
      </c>
      <c r="J75" t="s">
        <v>2340</v>
      </c>
    </row>
    <row r="76" spans="1:10" x14ac:dyDescent="0.3">
      <c r="A76" t="str">
        <f t="shared" si="2"/>
        <v>403-10</v>
      </c>
      <c r="B76">
        <f t="shared" si="3"/>
        <v>10</v>
      </c>
      <c r="C76" t="s">
        <v>7</v>
      </c>
      <c r="D76" t="s">
        <v>207</v>
      </c>
      <c r="E76" t="s">
        <v>9</v>
      </c>
      <c r="F76">
        <v>11</v>
      </c>
      <c r="G76" t="s">
        <v>208</v>
      </c>
      <c r="H76" t="s">
        <v>209</v>
      </c>
      <c r="I76" t="s">
        <v>1167</v>
      </c>
      <c r="J76" t="s">
        <v>2340</v>
      </c>
    </row>
    <row r="77" spans="1:10" x14ac:dyDescent="0.3">
      <c r="A77" t="str">
        <f t="shared" si="2"/>
        <v>403-11</v>
      </c>
      <c r="B77">
        <f t="shared" si="3"/>
        <v>11</v>
      </c>
      <c r="C77" t="s">
        <v>7</v>
      </c>
      <c r="D77" t="s">
        <v>210</v>
      </c>
      <c r="E77" t="s">
        <v>9</v>
      </c>
      <c r="F77">
        <v>11</v>
      </c>
      <c r="G77" t="s">
        <v>211</v>
      </c>
      <c r="H77" t="s">
        <v>212</v>
      </c>
      <c r="I77" t="s">
        <v>1167</v>
      </c>
      <c r="J77" t="s">
        <v>2340</v>
      </c>
    </row>
    <row r="78" spans="1:10" x14ac:dyDescent="0.3">
      <c r="A78" t="str">
        <f t="shared" si="2"/>
        <v>403-12</v>
      </c>
      <c r="B78">
        <f t="shared" si="3"/>
        <v>12</v>
      </c>
      <c r="C78" t="s">
        <v>7</v>
      </c>
      <c r="D78" t="s">
        <v>213</v>
      </c>
      <c r="E78" t="s">
        <v>33</v>
      </c>
      <c r="F78">
        <v>11</v>
      </c>
      <c r="G78" t="s">
        <v>214</v>
      </c>
      <c r="H78" t="s">
        <v>215</v>
      </c>
      <c r="I78" t="s">
        <v>1167</v>
      </c>
      <c r="J78" t="s">
        <v>2340</v>
      </c>
    </row>
    <row r="79" spans="1:10" x14ac:dyDescent="0.3">
      <c r="A79" t="str">
        <f t="shared" si="2"/>
        <v>403-13</v>
      </c>
      <c r="B79">
        <f t="shared" si="3"/>
        <v>13</v>
      </c>
      <c r="C79" t="s">
        <v>7</v>
      </c>
      <c r="D79" t="s">
        <v>216</v>
      </c>
      <c r="E79" t="s">
        <v>44</v>
      </c>
      <c r="F79">
        <v>10</v>
      </c>
      <c r="G79" t="s">
        <v>217</v>
      </c>
      <c r="H79" t="s">
        <v>218</v>
      </c>
      <c r="I79" t="s">
        <v>1167</v>
      </c>
      <c r="J79" t="s">
        <v>2340</v>
      </c>
    </row>
    <row r="80" spans="1:10" x14ac:dyDescent="0.3">
      <c r="A80" t="str">
        <f t="shared" si="2"/>
        <v>403-14</v>
      </c>
      <c r="B80">
        <f t="shared" si="3"/>
        <v>14</v>
      </c>
      <c r="C80" t="s">
        <v>7</v>
      </c>
      <c r="D80" t="s">
        <v>219</v>
      </c>
      <c r="E80" t="s">
        <v>9</v>
      </c>
      <c r="F80">
        <v>12</v>
      </c>
      <c r="G80" t="s">
        <v>220</v>
      </c>
      <c r="H80" t="s">
        <v>218</v>
      </c>
      <c r="I80" t="s">
        <v>1167</v>
      </c>
      <c r="J80" t="s">
        <v>2340</v>
      </c>
    </row>
    <row r="81" spans="1:10" x14ac:dyDescent="0.3">
      <c r="A81" t="str">
        <f t="shared" si="2"/>
        <v>403-15</v>
      </c>
      <c r="B81">
        <f t="shared" si="3"/>
        <v>15</v>
      </c>
      <c r="C81" t="s">
        <v>7</v>
      </c>
      <c r="D81" t="s">
        <v>221</v>
      </c>
      <c r="E81" t="s">
        <v>33</v>
      </c>
      <c r="F81">
        <v>12</v>
      </c>
      <c r="G81" t="s">
        <v>222</v>
      </c>
      <c r="H81" t="s">
        <v>218</v>
      </c>
      <c r="I81" t="s">
        <v>1167</v>
      </c>
      <c r="J81" t="s">
        <v>2340</v>
      </c>
    </row>
    <row r="82" spans="1:10" x14ac:dyDescent="0.3">
      <c r="A82" t="str">
        <f t="shared" si="2"/>
        <v>403-16</v>
      </c>
      <c r="B82">
        <f t="shared" si="3"/>
        <v>16</v>
      </c>
      <c r="C82" t="s">
        <v>7</v>
      </c>
      <c r="D82" t="s">
        <v>223</v>
      </c>
      <c r="E82" t="s">
        <v>9</v>
      </c>
      <c r="F82">
        <v>12</v>
      </c>
      <c r="G82" t="s">
        <v>225</v>
      </c>
      <c r="H82" t="s">
        <v>218</v>
      </c>
      <c r="I82" t="s">
        <v>1167</v>
      </c>
      <c r="J82" t="s">
        <v>2340</v>
      </c>
    </row>
    <row r="83" spans="1:10" x14ac:dyDescent="0.3">
      <c r="A83" t="str">
        <f t="shared" si="2"/>
        <v>403-17</v>
      </c>
      <c r="B83">
        <f t="shared" si="3"/>
        <v>17</v>
      </c>
      <c r="C83" t="s">
        <v>7</v>
      </c>
      <c r="D83" t="s">
        <v>226</v>
      </c>
      <c r="E83" t="s">
        <v>58</v>
      </c>
      <c r="F83">
        <v>10</v>
      </c>
      <c r="G83" t="s">
        <v>227</v>
      </c>
      <c r="H83" t="s">
        <v>228</v>
      </c>
      <c r="I83" t="s">
        <v>1167</v>
      </c>
      <c r="J83" t="s">
        <v>2340</v>
      </c>
    </row>
    <row r="84" spans="1:10" x14ac:dyDescent="0.3">
      <c r="A84" t="str">
        <f t="shared" si="2"/>
        <v>403-18</v>
      </c>
      <c r="B84">
        <f t="shared" si="3"/>
        <v>18</v>
      </c>
      <c r="C84" t="s">
        <v>7</v>
      </c>
      <c r="D84" t="s">
        <v>229</v>
      </c>
      <c r="E84" t="s">
        <v>9</v>
      </c>
      <c r="F84">
        <v>10</v>
      </c>
      <c r="G84" t="s">
        <v>230</v>
      </c>
      <c r="H84" t="s">
        <v>228</v>
      </c>
      <c r="I84" t="s">
        <v>1167</v>
      </c>
      <c r="J84" t="s">
        <v>2340</v>
      </c>
    </row>
    <row r="85" spans="1:10" x14ac:dyDescent="0.3">
      <c r="A85" t="str">
        <f t="shared" si="2"/>
        <v>403-19</v>
      </c>
      <c r="B85">
        <f t="shared" si="3"/>
        <v>19</v>
      </c>
      <c r="C85" t="s">
        <v>7</v>
      </c>
      <c r="D85" t="s">
        <v>231</v>
      </c>
      <c r="E85" t="s">
        <v>9</v>
      </c>
      <c r="F85">
        <v>10</v>
      </c>
      <c r="G85" t="s">
        <v>232</v>
      </c>
      <c r="H85" t="s">
        <v>228</v>
      </c>
      <c r="I85" t="s">
        <v>1167</v>
      </c>
      <c r="J85" t="s">
        <v>2340</v>
      </c>
    </row>
    <row r="86" spans="1:10" x14ac:dyDescent="0.3">
      <c r="A86" t="str">
        <f t="shared" si="2"/>
        <v>403-20</v>
      </c>
      <c r="B86">
        <f t="shared" si="3"/>
        <v>20</v>
      </c>
      <c r="C86" t="s">
        <v>7</v>
      </c>
      <c r="D86" t="s">
        <v>233</v>
      </c>
      <c r="E86" t="s">
        <v>9</v>
      </c>
      <c r="F86">
        <v>11</v>
      </c>
      <c r="G86" t="s">
        <v>234</v>
      </c>
      <c r="H86" t="s">
        <v>228</v>
      </c>
      <c r="I86" t="s">
        <v>1167</v>
      </c>
      <c r="J86" t="s">
        <v>2340</v>
      </c>
    </row>
    <row r="87" spans="1:10" x14ac:dyDescent="0.3">
      <c r="A87" t="str">
        <f t="shared" si="2"/>
        <v>404-1</v>
      </c>
      <c r="B87">
        <f t="shared" si="3"/>
        <v>1</v>
      </c>
      <c r="C87" t="s">
        <v>7</v>
      </c>
      <c r="D87" t="s">
        <v>235</v>
      </c>
      <c r="E87" t="s">
        <v>48</v>
      </c>
      <c r="F87">
        <v>11</v>
      </c>
      <c r="G87" t="s">
        <v>236</v>
      </c>
      <c r="H87" t="s">
        <v>237</v>
      </c>
      <c r="I87" t="s">
        <v>1170</v>
      </c>
      <c r="J87" t="s">
        <v>2340</v>
      </c>
    </row>
    <row r="88" spans="1:10" x14ac:dyDescent="0.3">
      <c r="A88" t="str">
        <f t="shared" si="2"/>
        <v>404-2</v>
      </c>
      <c r="B88">
        <f t="shared" si="3"/>
        <v>2</v>
      </c>
      <c r="C88" t="s">
        <v>7</v>
      </c>
      <c r="D88" t="s">
        <v>238</v>
      </c>
      <c r="E88" t="s">
        <v>9</v>
      </c>
      <c r="F88">
        <v>10</v>
      </c>
      <c r="G88" t="s">
        <v>239</v>
      </c>
      <c r="H88" t="s">
        <v>240</v>
      </c>
      <c r="I88" t="s">
        <v>1170</v>
      </c>
      <c r="J88" t="s">
        <v>2340</v>
      </c>
    </row>
    <row r="89" spans="1:10" x14ac:dyDescent="0.3">
      <c r="A89" t="str">
        <f t="shared" si="2"/>
        <v>404-3</v>
      </c>
      <c r="B89">
        <f t="shared" si="3"/>
        <v>3</v>
      </c>
      <c r="C89" t="s">
        <v>7</v>
      </c>
      <c r="D89" t="s">
        <v>241</v>
      </c>
      <c r="E89" t="s">
        <v>9</v>
      </c>
      <c r="F89">
        <v>12</v>
      </c>
      <c r="G89" t="s">
        <v>242</v>
      </c>
      <c r="H89" t="s">
        <v>243</v>
      </c>
      <c r="I89" t="s">
        <v>1170</v>
      </c>
      <c r="J89" t="s">
        <v>2341</v>
      </c>
    </row>
    <row r="90" spans="1:10" x14ac:dyDescent="0.3">
      <c r="A90" t="str">
        <f t="shared" si="2"/>
        <v>404-4</v>
      </c>
      <c r="B90">
        <f t="shared" si="3"/>
        <v>4</v>
      </c>
      <c r="C90" t="s">
        <v>7</v>
      </c>
      <c r="D90" t="s">
        <v>244</v>
      </c>
      <c r="E90" t="s">
        <v>58</v>
      </c>
      <c r="F90">
        <v>11</v>
      </c>
      <c r="G90" t="s">
        <v>245</v>
      </c>
      <c r="H90" t="s">
        <v>246</v>
      </c>
      <c r="I90" t="s">
        <v>1170</v>
      </c>
      <c r="J90" t="s">
        <v>2340</v>
      </c>
    </row>
    <row r="91" spans="1:10" x14ac:dyDescent="0.3">
      <c r="A91" t="str">
        <f t="shared" si="2"/>
        <v>404-5</v>
      </c>
      <c r="B91">
        <f t="shared" si="3"/>
        <v>5</v>
      </c>
      <c r="C91" t="s">
        <v>7</v>
      </c>
      <c r="D91" t="s">
        <v>247</v>
      </c>
      <c r="E91" t="s">
        <v>58</v>
      </c>
      <c r="F91">
        <v>11</v>
      </c>
      <c r="G91" t="s">
        <v>227</v>
      </c>
      <c r="H91" t="s">
        <v>248</v>
      </c>
      <c r="I91" t="s">
        <v>1170</v>
      </c>
      <c r="J91" t="s">
        <v>2340</v>
      </c>
    </row>
    <row r="92" spans="1:10" x14ac:dyDescent="0.3">
      <c r="A92" t="str">
        <f t="shared" si="2"/>
        <v>404-6</v>
      </c>
      <c r="B92">
        <f t="shared" si="3"/>
        <v>6</v>
      </c>
      <c r="C92" t="s">
        <v>7</v>
      </c>
      <c r="D92" t="s">
        <v>249</v>
      </c>
      <c r="E92" t="s">
        <v>48</v>
      </c>
      <c r="F92">
        <v>12</v>
      </c>
      <c r="G92" t="s">
        <v>250</v>
      </c>
      <c r="H92" t="s">
        <v>251</v>
      </c>
      <c r="I92" t="s">
        <v>1170</v>
      </c>
      <c r="J92" t="s">
        <v>2341</v>
      </c>
    </row>
    <row r="93" spans="1:10" x14ac:dyDescent="0.3">
      <c r="A93" t="str">
        <f t="shared" si="2"/>
        <v>404-7</v>
      </c>
      <c r="B93">
        <f t="shared" si="3"/>
        <v>7</v>
      </c>
      <c r="C93" t="s">
        <v>7</v>
      </c>
      <c r="D93" t="s">
        <v>737</v>
      </c>
      <c r="E93" t="s">
        <v>120</v>
      </c>
      <c r="F93">
        <v>10</v>
      </c>
      <c r="G93" t="s">
        <v>403</v>
      </c>
      <c r="H93" t="s">
        <v>738</v>
      </c>
      <c r="I93" t="s">
        <v>1170</v>
      </c>
      <c r="J93" t="s">
        <v>2340</v>
      </c>
    </row>
    <row r="94" spans="1:10" x14ac:dyDescent="0.3">
      <c r="A94" t="str">
        <f t="shared" si="2"/>
        <v>404-8</v>
      </c>
      <c r="B94">
        <f t="shared" si="3"/>
        <v>8</v>
      </c>
      <c r="C94" t="s">
        <v>7</v>
      </c>
      <c r="D94" t="s">
        <v>252</v>
      </c>
      <c r="E94" t="s">
        <v>48</v>
      </c>
      <c r="F94">
        <v>10</v>
      </c>
      <c r="G94" t="s">
        <v>253</v>
      </c>
      <c r="H94" t="s">
        <v>254</v>
      </c>
      <c r="I94" t="s">
        <v>1170</v>
      </c>
      <c r="J94" t="s">
        <v>2340</v>
      </c>
    </row>
    <row r="95" spans="1:10" x14ac:dyDescent="0.3">
      <c r="A95" t="str">
        <f t="shared" si="2"/>
        <v>404-9</v>
      </c>
      <c r="B95">
        <f t="shared" si="3"/>
        <v>9</v>
      </c>
      <c r="C95" t="s">
        <v>7</v>
      </c>
      <c r="D95" t="s">
        <v>255</v>
      </c>
      <c r="E95" t="s">
        <v>58</v>
      </c>
      <c r="F95">
        <v>10</v>
      </c>
      <c r="G95" t="s">
        <v>59</v>
      </c>
      <c r="H95" t="s">
        <v>256</v>
      </c>
      <c r="I95" t="s">
        <v>1170</v>
      </c>
      <c r="J95" t="s">
        <v>2340</v>
      </c>
    </row>
    <row r="96" spans="1:10" x14ac:dyDescent="0.3">
      <c r="A96" t="str">
        <f t="shared" si="2"/>
        <v>404-10</v>
      </c>
      <c r="B96">
        <f t="shared" si="3"/>
        <v>10</v>
      </c>
      <c r="C96" t="s">
        <v>7</v>
      </c>
      <c r="D96" t="s">
        <v>257</v>
      </c>
      <c r="E96" t="s">
        <v>9</v>
      </c>
      <c r="F96">
        <v>11</v>
      </c>
      <c r="G96" t="s">
        <v>258</v>
      </c>
      <c r="H96" t="s">
        <v>259</v>
      </c>
      <c r="I96" t="s">
        <v>1170</v>
      </c>
      <c r="J96" t="s">
        <v>2340</v>
      </c>
    </row>
    <row r="97" spans="1:10" x14ac:dyDescent="0.3">
      <c r="A97" t="str">
        <f t="shared" si="2"/>
        <v>404-11</v>
      </c>
      <c r="B97">
        <f t="shared" si="3"/>
        <v>11</v>
      </c>
      <c r="C97" t="s">
        <v>7</v>
      </c>
      <c r="D97" t="s">
        <v>260</v>
      </c>
      <c r="E97" t="s">
        <v>33</v>
      </c>
      <c r="F97">
        <v>10</v>
      </c>
      <c r="G97" t="s">
        <v>261</v>
      </c>
      <c r="H97" t="s">
        <v>262</v>
      </c>
      <c r="I97" t="s">
        <v>1170</v>
      </c>
      <c r="J97" t="s">
        <v>2340</v>
      </c>
    </row>
    <row r="98" spans="1:10" x14ac:dyDescent="0.3">
      <c r="A98" t="str">
        <f t="shared" si="2"/>
        <v>404-12</v>
      </c>
      <c r="B98">
        <f t="shared" si="3"/>
        <v>12</v>
      </c>
      <c r="C98" t="s">
        <v>7</v>
      </c>
      <c r="D98" t="s">
        <v>263</v>
      </c>
      <c r="E98" t="s">
        <v>9</v>
      </c>
      <c r="F98">
        <v>12</v>
      </c>
      <c r="G98" t="s">
        <v>264</v>
      </c>
      <c r="H98" t="s">
        <v>265</v>
      </c>
      <c r="I98" t="s">
        <v>1170</v>
      </c>
      <c r="J98" t="s">
        <v>2341</v>
      </c>
    </row>
    <row r="99" spans="1:10" x14ac:dyDescent="0.3">
      <c r="A99" t="str">
        <f t="shared" si="2"/>
        <v>404-13</v>
      </c>
      <c r="B99">
        <f t="shared" si="3"/>
        <v>13</v>
      </c>
      <c r="C99" t="s">
        <v>7</v>
      </c>
      <c r="D99" t="s">
        <v>266</v>
      </c>
      <c r="E99" t="s">
        <v>9</v>
      </c>
      <c r="F99">
        <v>11</v>
      </c>
      <c r="G99" t="s">
        <v>114</v>
      </c>
      <c r="H99" t="s">
        <v>265</v>
      </c>
      <c r="I99" t="s">
        <v>1170</v>
      </c>
      <c r="J99" t="s">
        <v>2340</v>
      </c>
    </row>
    <row r="100" spans="1:10" x14ac:dyDescent="0.3">
      <c r="A100" t="str">
        <f t="shared" si="2"/>
        <v>404-14</v>
      </c>
      <c r="B100">
        <f t="shared" si="3"/>
        <v>14</v>
      </c>
      <c r="C100" t="s">
        <v>7</v>
      </c>
      <c r="D100" t="s">
        <v>267</v>
      </c>
      <c r="E100" t="s">
        <v>9</v>
      </c>
      <c r="F100">
        <v>12</v>
      </c>
      <c r="G100" t="s">
        <v>268</v>
      </c>
      <c r="H100" t="s">
        <v>269</v>
      </c>
      <c r="I100" t="s">
        <v>1170</v>
      </c>
      <c r="J100" t="s">
        <v>2341</v>
      </c>
    </row>
    <row r="101" spans="1:10" x14ac:dyDescent="0.3">
      <c r="A101" t="str">
        <f t="shared" si="2"/>
        <v>404-15</v>
      </c>
      <c r="B101">
        <f t="shared" si="3"/>
        <v>15</v>
      </c>
      <c r="C101" t="s">
        <v>7</v>
      </c>
      <c r="D101" t="s">
        <v>270</v>
      </c>
      <c r="E101" t="s">
        <v>48</v>
      </c>
      <c r="F101">
        <v>11</v>
      </c>
      <c r="G101" t="s">
        <v>271</v>
      </c>
      <c r="H101" t="s">
        <v>272</v>
      </c>
      <c r="I101" t="s">
        <v>1170</v>
      </c>
      <c r="J101" t="s">
        <v>2340</v>
      </c>
    </row>
    <row r="102" spans="1:10" x14ac:dyDescent="0.3">
      <c r="A102" t="str">
        <f t="shared" si="2"/>
        <v>404-16</v>
      </c>
      <c r="B102">
        <f t="shared" si="3"/>
        <v>16</v>
      </c>
      <c r="C102" t="s">
        <v>7</v>
      </c>
      <c r="D102" t="s">
        <v>273</v>
      </c>
      <c r="E102" t="s">
        <v>33</v>
      </c>
      <c r="F102">
        <v>10</v>
      </c>
      <c r="G102" t="s">
        <v>274</v>
      </c>
      <c r="H102" t="s">
        <v>275</v>
      </c>
      <c r="I102" t="s">
        <v>1170</v>
      </c>
      <c r="J102" t="s">
        <v>2340</v>
      </c>
    </row>
    <row r="103" spans="1:10" x14ac:dyDescent="0.3">
      <c r="A103" t="str">
        <f t="shared" si="2"/>
        <v>404-17</v>
      </c>
      <c r="B103">
        <f t="shared" si="3"/>
        <v>17</v>
      </c>
      <c r="C103" t="s">
        <v>7</v>
      </c>
      <c r="D103" t="s">
        <v>276</v>
      </c>
      <c r="E103" t="s">
        <v>44</v>
      </c>
      <c r="F103">
        <v>11</v>
      </c>
      <c r="G103" t="s">
        <v>277</v>
      </c>
      <c r="H103" t="s">
        <v>278</v>
      </c>
      <c r="I103" t="s">
        <v>1170</v>
      </c>
      <c r="J103" t="s">
        <v>2340</v>
      </c>
    </row>
    <row r="104" spans="1:10" x14ac:dyDescent="0.3">
      <c r="A104" t="str">
        <f t="shared" si="2"/>
        <v>404-18</v>
      </c>
      <c r="B104">
        <f t="shared" si="3"/>
        <v>18</v>
      </c>
      <c r="C104" t="s">
        <v>7</v>
      </c>
      <c r="D104" t="s">
        <v>279</v>
      </c>
      <c r="E104" t="s">
        <v>44</v>
      </c>
      <c r="F104">
        <v>10</v>
      </c>
      <c r="G104" t="s">
        <v>52</v>
      </c>
      <c r="H104" t="s">
        <v>280</v>
      </c>
      <c r="I104" t="s">
        <v>1170</v>
      </c>
      <c r="J104" t="s">
        <v>2340</v>
      </c>
    </row>
    <row r="105" spans="1:10" x14ac:dyDescent="0.3">
      <c r="A105" t="str">
        <f t="shared" si="2"/>
        <v>404-19</v>
      </c>
      <c r="B105">
        <f t="shared" si="3"/>
        <v>19</v>
      </c>
      <c r="C105" t="s">
        <v>7</v>
      </c>
      <c r="D105" t="s">
        <v>281</v>
      </c>
      <c r="E105" t="s">
        <v>9</v>
      </c>
      <c r="F105">
        <v>10</v>
      </c>
      <c r="G105" t="s">
        <v>282</v>
      </c>
      <c r="H105" t="s">
        <v>283</v>
      </c>
      <c r="I105" t="s">
        <v>1170</v>
      </c>
      <c r="J105" t="s">
        <v>2340</v>
      </c>
    </row>
    <row r="106" spans="1:10" x14ac:dyDescent="0.3">
      <c r="A106" t="str">
        <f t="shared" si="2"/>
        <v>404-20</v>
      </c>
      <c r="B106">
        <f t="shared" si="3"/>
        <v>20</v>
      </c>
      <c r="C106" t="s">
        <v>7</v>
      </c>
      <c r="D106" t="s">
        <v>284</v>
      </c>
      <c r="E106" t="s">
        <v>58</v>
      </c>
      <c r="F106">
        <v>11</v>
      </c>
      <c r="G106" t="s">
        <v>285</v>
      </c>
      <c r="H106" t="s">
        <v>286</v>
      </c>
      <c r="I106" t="s">
        <v>1170</v>
      </c>
      <c r="J106" t="s">
        <v>2340</v>
      </c>
    </row>
    <row r="107" spans="1:10" x14ac:dyDescent="0.3">
      <c r="A107" t="str">
        <f t="shared" si="2"/>
        <v>407-1</v>
      </c>
      <c r="B107">
        <f t="shared" si="3"/>
        <v>1</v>
      </c>
      <c r="C107" t="s">
        <v>287</v>
      </c>
      <c r="D107" t="s">
        <v>288</v>
      </c>
      <c r="E107" t="s">
        <v>2300</v>
      </c>
      <c r="F107">
        <v>11</v>
      </c>
      <c r="G107" t="s">
        <v>289</v>
      </c>
      <c r="H107" t="s">
        <v>290</v>
      </c>
      <c r="I107" t="s">
        <v>1173</v>
      </c>
      <c r="J107" t="s">
        <v>2342</v>
      </c>
    </row>
    <row r="108" spans="1:10" x14ac:dyDescent="0.3">
      <c r="A108" t="str">
        <f t="shared" si="2"/>
        <v>407-2</v>
      </c>
      <c r="B108">
        <f t="shared" si="3"/>
        <v>2</v>
      </c>
      <c r="C108" t="s">
        <v>287</v>
      </c>
      <c r="D108" t="s">
        <v>291</v>
      </c>
      <c r="E108" t="s">
        <v>48</v>
      </c>
      <c r="F108">
        <v>11</v>
      </c>
      <c r="G108" t="s">
        <v>292</v>
      </c>
      <c r="H108" t="s">
        <v>293</v>
      </c>
      <c r="I108" t="s">
        <v>1173</v>
      </c>
      <c r="J108" t="s">
        <v>2342</v>
      </c>
    </row>
    <row r="109" spans="1:10" x14ac:dyDescent="0.3">
      <c r="A109" t="str">
        <f t="shared" si="2"/>
        <v>407-3</v>
      </c>
      <c r="B109">
        <f t="shared" si="3"/>
        <v>3</v>
      </c>
      <c r="C109" t="s">
        <v>287</v>
      </c>
      <c r="D109" t="s">
        <v>294</v>
      </c>
      <c r="E109" t="s">
        <v>2300</v>
      </c>
      <c r="F109">
        <v>8</v>
      </c>
      <c r="G109" t="s">
        <v>289</v>
      </c>
      <c r="H109" t="s">
        <v>295</v>
      </c>
      <c r="I109" t="s">
        <v>1173</v>
      </c>
      <c r="J109" t="s">
        <v>2342</v>
      </c>
    </row>
    <row r="110" spans="1:10" x14ac:dyDescent="0.3">
      <c r="A110" t="str">
        <f t="shared" si="2"/>
        <v>407-4</v>
      </c>
      <c r="B110">
        <f t="shared" si="3"/>
        <v>4</v>
      </c>
      <c r="C110" t="s">
        <v>287</v>
      </c>
      <c r="D110" t="s">
        <v>296</v>
      </c>
      <c r="E110" t="s">
        <v>44</v>
      </c>
      <c r="F110">
        <v>12</v>
      </c>
      <c r="G110" t="s">
        <v>297</v>
      </c>
      <c r="H110" t="s">
        <v>28</v>
      </c>
      <c r="I110" t="s">
        <v>1173</v>
      </c>
      <c r="J110" t="s">
        <v>2342</v>
      </c>
    </row>
    <row r="111" spans="1:10" x14ac:dyDescent="0.3">
      <c r="A111" t="str">
        <f t="shared" si="2"/>
        <v>407-5</v>
      </c>
      <c r="B111">
        <f t="shared" si="3"/>
        <v>5</v>
      </c>
      <c r="C111" t="s">
        <v>287</v>
      </c>
      <c r="D111" t="s">
        <v>298</v>
      </c>
      <c r="E111" t="s">
        <v>9</v>
      </c>
      <c r="F111">
        <v>9</v>
      </c>
      <c r="G111" t="s">
        <v>299</v>
      </c>
      <c r="H111" t="s">
        <v>300</v>
      </c>
      <c r="I111" t="s">
        <v>1173</v>
      </c>
      <c r="J111" t="s">
        <v>2342</v>
      </c>
    </row>
    <row r="112" spans="1:10" x14ac:dyDescent="0.3">
      <c r="A112" t="str">
        <f t="shared" si="2"/>
        <v>407-6</v>
      </c>
      <c r="B112">
        <f t="shared" si="3"/>
        <v>6</v>
      </c>
      <c r="C112" t="s">
        <v>287</v>
      </c>
      <c r="D112" t="s">
        <v>584</v>
      </c>
      <c r="E112" t="s">
        <v>33</v>
      </c>
      <c r="F112">
        <v>9</v>
      </c>
      <c r="G112" t="s">
        <v>585</v>
      </c>
      <c r="H112" t="s">
        <v>217</v>
      </c>
      <c r="I112" t="s">
        <v>1173</v>
      </c>
      <c r="J112" t="s">
        <v>2342</v>
      </c>
    </row>
    <row r="113" spans="1:10" x14ac:dyDescent="0.3">
      <c r="A113" t="str">
        <f t="shared" si="2"/>
        <v>407-7</v>
      </c>
      <c r="B113">
        <f t="shared" si="3"/>
        <v>7</v>
      </c>
      <c r="C113" t="s">
        <v>287</v>
      </c>
      <c r="D113" t="s">
        <v>301</v>
      </c>
      <c r="E113" t="s">
        <v>44</v>
      </c>
      <c r="F113">
        <v>10</v>
      </c>
      <c r="G113" t="s">
        <v>302</v>
      </c>
      <c r="H113" t="s">
        <v>303</v>
      </c>
      <c r="I113" t="s">
        <v>1173</v>
      </c>
      <c r="J113" t="s">
        <v>2342</v>
      </c>
    </row>
    <row r="114" spans="1:10" x14ac:dyDescent="0.3">
      <c r="A114" t="str">
        <f t="shared" si="2"/>
        <v>407-8</v>
      </c>
      <c r="B114">
        <f t="shared" si="3"/>
        <v>8</v>
      </c>
      <c r="C114" t="s">
        <v>287</v>
      </c>
      <c r="D114" t="s">
        <v>304</v>
      </c>
      <c r="E114" t="s">
        <v>58</v>
      </c>
      <c r="F114">
        <v>10</v>
      </c>
      <c r="G114" t="s">
        <v>142</v>
      </c>
      <c r="H114" t="s">
        <v>305</v>
      </c>
      <c r="I114" t="s">
        <v>1173</v>
      </c>
      <c r="J114" t="s">
        <v>2342</v>
      </c>
    </row>
    <row r="115" spans="1:10" x14ac:dyDescent="0.3">
      <c r="A115" t="str">
        <f t="shared" si="2"/>
        <v>407-9</v>
      </c>
      <c r="B115">
        <f t="shared" si="3"/>
        <v>9</v>
      </c>
      <c r="C115" t="s">
        <v>287</v>
      </c>
      <c r="D115" t="s">
        <v>306</v>
      </c>
      <c r="E115" t="s">
        <v>9</v>
      </c>
      <c r="F115">
        <v>11</v>
      </c>
      <c r="G115" t="s">
        <v>307</v>
      </c>
      <c r="H115" t="s">
        <v>308</v>
      </c>
      <c r="I115" t="s">
        <v>1173</v>
      </c>
      <c r="J115" t="s">
        <v>2342</v>
      </c>
    </row>
    <row r="116" spans="1:10" x14ac:dyDescent="0.3">
      <c r="A116" t="str">
        <f t="shared" si="2"/>
        <v>407-10</v>
      </c>
      <c r="B116">
        <f t="shared" si="3"/>
        <v>10</v>
      </c>
      <c r="C116" t="s">
        <v>287</v>
      </c>
      <c r="D116" t="s">
        <v>309</v>
      </c>
      <c r="E116" t="s">
        <v>48</v>
      </c>
      <c r="F116">
        <v>10</v>
      </c>
      <c r="G116" t="s">
        <v>310</v>
      </c>
      <c r="H116" t="s">
        <v>311</v>
      </c>
      <c r="I116" t="s">
        <v>1173</v>
      </c>
      <c r="J116" t="s">
        <v>2342</v>
      </c>
    </row>
    <row r="117" spans="1:10" x14ac:dyDescent="0.3">
      <c r="A117" t="str">
        <f t="shared" si="2"/>
        <v>407-11</v>
      </c>
      <c r="B117">
        <f t="shared" si="3"/>
        <v>11</v>
      </c>
      <c r="C117" t="s">
        <v>287</v>
      </c>
      <c r="D117" t="s">
        <v>312</v>
      </c>
      <c r="E117" t="s">
        <v>48</v>
      </c>
      <c r="F117">
        <v>8</v>
      </c>
      <c r="G117" t="s">
        <v>313</v>
      </c>
      <c r="H117" t="s">
        <v>314</v>
      </c>
      <c r="I117" t="s">
        <v>1173</v>
      </c>
      <c r="J117" t="s">
        <v>2342</v>
      </c>
    </row>
    <row r="118" spans="1:10" x14ac:dyDescent="0.3">
      <c r="A118" t="str">
        <f t="shared" si="2"/>
        <v>407-12</v>
      </c>
      <c r="B118">
        <f t="shared" si="3"/>
        <v>12</v>
      </c>
      <c r="C118" t="s">
        <v>287</v>
      </c>
      <c r="D118" t="s">
        <v>315</v>
      </c>
      <c r="E118" t="s">
        <v>316</v>
      </c>
      <c r="F118">
        <v>12</v>
      </c>
      <c r="G118" t="s">
        <v>317</v>
      </c>
      <c r="H118" t="s">
        <v>77</v>
      </c>
      <c r="I118" t="s">
        <v>1173</v>
      </c>
      <c r="J118" t="s">
        <v>2342</v>
      </c>
    </row>
    <row r="119" spans="1:10" x14ac:dyDescent="0.3">
      <c r="A119" t="str">
        <f t="shared" si="2"/>
        <v>407-13</v>
      </c>
      <c r="B119">
        <f t="shared" si="3"/>
        <v>13</v>
      </c>
      <c r="C119" t="s">
        <v>287</v>
      </c>
      <c r="D119" t="s">
        <v>318</v>
      </c>
      <c r="E119" t="s">
        <v>58</v>
      </c>
      <c r="F119">
        <v>11</v>
      </c>
      <c r="G119" t="s">
        <v>59</v>
      </c>
      <c r="H119" t="s">
        <v>319</v>
      </c>
      <c r="I119" t="s">
        <v>1173</v>
      </c>
      <c r="J119" t="s">
        <v>2342</v>
      </c>
    </row>
    <row r="120" spans="1:10" x14ac:dyDescent="0.3">
      <c r="A120" t="str">
        <f t="shared" si="2"/>
        <v>407-14</v>
      </c>
      <c r="B120">
        <f t="shared" si="3"/>
        <v>14</v>
      </c>
      <c r="C120" t="s">
        <v>287</v>
      </c>
      <c r="D120" t="s">
        <v>320</v>
      </c>
      <c r="E120" t="s">
        <v>48</v>
      </c>
      <c r="F120">
        <v>12</v>
      </c>
      <c r="G120" t="s">
        <v>321</v>
      </c>
      <c r="H120" t="s">
        <v>322</v>
      </c>
      <c r="I120" t="s">
        <v>1173</v>
      </c>
      <c r="J120" t="s">
        <v>2342</v>
      </c>
    </row>
    <row r="121" spans="1:10" x14ac:dyDescent="0.3">
      <c r="A121" t="str">
        <f t="shared" si="2"/>
        <v>407-15</v>
      </c>
      <c r="B121">
        <f t="shared" si="3"/>
        <v>15</v>
      </c>
      <c r="C121" t="s">
        <v>287</v>
      </c>
      <c r="D121" t="s">
        <v>323</v>
      </c>
      <c r="E121" t="s">
        <v>48</v>
      </c>
      <c r="F121">
        <v>12</v>
      </c>
      <c r="G121" t="s">
        <v>324</v>
      </c>
      <c r="H121" t="s">
        <v>325</v>
      </c>
      <c r="I121" t="s">
        <v>1173</v>
      </c>
      <c r="J121" t="s">
        <v>2342</v>
      </c>
    </row>
    <row r="122" spans="1:10" x14ac:dyDescent="0.3">
      <c r="A122" t="str">
        <f t="shared" si="2"/>
        <v>407-16</v>
      </c>
      <c r="B122">
        <f t="shared" si="3"/>
        <v>16</v>
      </c>
      <c r="C122" t="s">
        <v>287</v>
      </c>
      <c r="D122" t="s">
        <v>326</v>
      </c>
      <c r="E122" t="s">
        <v>9</v>
      </c>
      <c r="F122">
        <v>9</v>
      </c>
      <c r="G122" t="s">
        <v>327</v>
      </c>
      <c r="H122" t="s">
        <v>328</v>
      </c>
      <c r="I122" t="s">
        <v>1173</v>
      </c>
      <c r="J122" t="s">
        <v>2342</v>
      </c>
    </row>
    <row r="123" spans="1:10" x14ac:dyDescent="0.3">
      <c r="A123" t="str">
        <f t="shared" si="2"/>
        <v>407-17</v>
      </c>
      <c r="B123">
        <f t="shared" si="3"/>
        <v>17</v>
      </c>
      <c r="C123" t="s">
        <v>287</v>
      </c>
      <c r="D123" t="s">
        <v>329</v>
      </c>
      <c r="E123" t="s">
        <v>48</v>
      </c>
      <c r="F123">
        <v>12</v>
      </c>
      <c r="G123" t="s">
        <v>330</v>
      </c>
      <c r="H123" t="s">
        <v>331</v>
      </c>
      <c r="I123" t="s">
        <v>1173</v>
      </c>
      <c r="J123" t="s">
        <v>2342</v>
      </c>
    </row>
    <row r="124" spans="1:10" x14ac:dyDescent="0.3">
      <c r="A124" t="str">
        <f t="shared" si="2"/>
        <v>407-18</v>
      </c>
      <c r="B124">
        <f t="shared" si="3"/>
        <v>18</v>
      </c>
      <c r="C124" t="s">
        <v>287</v>
      </c>
      <c r="D124" t="s">
        <v>332</v>
      </c>
      <c r="E124" t="s">
        <v>9</v>
      </c>
      <c r="F124">
        <v>10</v>
      </c>
      <c r="G124" t="s">
        <v>153</v>
      </c>
      <c r="H124" t="s">
        <v>98</v>
      </c>
      <c r="I124" t="s">
        <v>1173</v>
      </c>
      <c r="J124" t="s">
        <v>2342</v>
      </c>
    </row>
    <row r="125" spans="1:10" x14ac:dyDescent="0.3">
      <c r="A125" t="str">
        <f t="shared" si="2"/>
        <v>407-19</v>
      </c>
      <c r="B125">
        <f t="shared" si="3"/>
        <v>19</v>
      </c>
      <c r="C125" t="s">
        <v>287</v>
      </c>
      <c r="D125" t="s">
        <v>333</v>
      </c>
      <c r="E125" t="s">
        <v>44</v>
      </c>
      <c r="F125">
        <v>11</v>
      </c>
      <c r="G125" t="s">
        <v>334</v>
      </c>
      <c r="H125" t="s">
        <v>335</v>
      </c>
      <c r="I125" t="s">
        <v>1173</v>
      </c>
      <c r="J125" t="s">
        <v>2342</v>
      </c>
    </row>
    <row r="126" spans="1:10" x14ac:dyDescent="0.3">
      <c r="A126" t="str">
        <f t="shared" si="2"/>
        <v>407-20</v>
      </c>
      <c r="B126">
        <f t="shared" si="3"/>
        <v>20</v>
      </c>
      <c r="C126" t="s">
        <v>287</v>
      </c>
      <c r="D126" t="s">
        <v>336</v>
      </c>
      <c r="E126" t="s">
        <v>58</v>
      </c>
      <c r="F126">
        <v>11</v>
      </c>
      <c r="G126" t="s">
        <v>337</v>
      </c>
      <c r="H126" t="s">
        <v>101</v>
      </c>
      <c r="I126" t="s">
        <v>1173</v>
      </c>
      <c r="J126" t="s">
        <v>2342</v>
      </c>
    </row>
    <row r="127" spans="1:10" x14ac:dyDescent="0.3">
      <c r="A127" t="str">
        <f t="shared" si="2"/>
        <v>407-21</v>
      </c>
      <c r="B127">
        <f t="shared" si="3"/>
        <v>21</v>
      </c>
      <c r="C127" t="s">
        <v>287</v>
      </c>
      <c r="D127" t="s">
        <v>457</v>
      </c>
      <c r="E127" t="s">
        <v>9</v>
      </c>
      <c r="F127">
        <v>8</v>
      </c>
      <c r="G127" t="s">
        <v>458</v>
      </c>
      <c r="H127" t="s">
        <v>101</v>
      </c>
      <c r="I127" t="s">
        <v>1173</v>
      </c>
      <c r="J127" t="s">
        <v>2342</v>
      </c>
    </row>
    <row r="128" spans="1:10" x14ac:dyDescent="0.3">
      <c r="A128" t="str">
        <f t="shared" si="2"/>
        <v>407-22</v>
      </c>
      <c r="B128">
        <f t="shared" si="3"/>
        <v>22</v>
      </c>
      <c r="C128" t="s">
        <v>287</v>
      </c>
      <c r="D128" t="s">
        <v>338</v>
      </c>
      <c r="E128" t="s">
        <v>48</v>
      </c>
      <c r="F128">
        <v>11</v>
      </c>
      <c r="G128" t="s">
        <v>339</v>
      </c>
      <c r="H128" t="s">
        <v>340</v>
      </c>
      <c r="I128" t="s">
        <v>1173</v>
      </c>
      <c r="J128" t="s">
        <v>2342</v>
      </c>
    </row>
    <row r="129" spans="1:10" x14ac:dyDescent="0.3">
      <c r="A129" t="str">
        <f t="shared" si="2"/>
        <v>407-23</v>
      </c>
      <c r="B129">
        <f t="shared" si="3"/>
        <v>23</v>
      </c>
      <c r="C129" t="s">
        <v>287</v>
      </c>
      <c r="D129" t="s">
        <v>341</v>
      </c>
      <c r="E129" t="s">
        <v>9</v>
      </c>
      <c r="F129">
        <v>10</v>
      </c>
      <c r="G129" t="s">
        <v>342</v>
      </c>
      <c r="H129" t="s">
        <v>343</v>
      </c>
      <c r="I129" t="s">
        <v>1173</v>
      </c>
      <c r="J129" t="s">
        <v>2342</v>
      </c>
    </row>
    <row r="130" spans="1:10" x14ac:dyDescent="0.3">
      <c r="A130" t="str">
        <f t="shared" si="2"/>
        <v>407-24</v>
      </c>
      <c r="B130">
        <f t="shared" si="3"/>
        <v>24</v>
      </c>
      <c r="C130" t="s">
        <v>287</v>
      </c>
      <c r="D130" t="s">
        <v>344</v>
      </c>
      <c r="E130" t="s">
        <v>44</v>
      </c>
      <c r="F130">
        <v>10</v>
      </c>
      <c r="G130" t="s">
        <v>345</v>
      </c>
      <c r="H130" t="s">
        <v>346</v>
      </c>
      <c r="I130" t="s">
        <v>1173</v>
      </c>
      <c r="J130" t="s">
        <v>2342</v>
      </c>
    </row>
    <row r="131" spans="1:10" x14ac:dyDescent="0.3">
      <c r="A131" t="str">
        <f t="shared" ref="A131:A194" si="4">I131&amp;"-"&amp;B131</f>
        <v>407-25</v>
      </c>
      <c r="B131">
        <f t="shared" ref="B131:B194" si="5">IF(I130&lt;&gt;I131,1,B130+1)</f>
        <v>25</v>
      </c>
      <c r="C131" t="s">
        <v>287</v>
      </c>
      <c r="D131" t="s">
        <v>347</v>
      </c>
      <c r="E131" t="s">
        <v>44</v>
      </c>
      <c r="F131">
        <v>12</v>
      </c>
      <c r="G131" t="s">
        <v>49</v>
      </c>
      <c r="H131" t="s">
        <v>348</v>
      </c>
      <c r="I131" t="s">
        <v>1173</v>
      </c>
      <c r="J131" t="s">
        <v>2342</v>
      </c>
    </row>
    <row r="132" spans="1:10" x14ac:dyDescent="0.3">
      <c r="A132" t="str">
        <f t="shared" si="4"/>
        <v>408-1</v>
      </c>
      <c r="B132">
        <f t="shared" si="5"/>
        <v>1</v>
      </c>
      <c r="C132" t="s">
        <v>287</v>
      </c>
      <c r="D132" t="s">
        <v>349</v>
      </c>
      <c r="E132" t="s">
        <v>9</v>
      </c>
      <c r="F132">
        <v>11</v>
      </c>
      <c r="G132" t="s">
        <v>350</v>
      </c>
      <c r="H132" t="s">
        <v>137</v>
      </c>
      <c r="I132" t="s">
        <v>1176</v>
      </c>
      <c r="J132" t="s">
        <v>2342</v>
      </c>
    </row>
    <row r="133" spans="1:10" x14ac:dyDescent="0.3">
      <c r="A133" t="str">
        <f t="shared" si="4"/>
        <v>408-2</v>
      </c>
      <c r="B133">
        <f t="shared" si="5"/>
        <v>2</v>
      </c>
      <c r="C133" t="s">
        <v>287</v>
      </c>
      <c r="D133" t="s">
        <v>351</v>
      </c>
      <c r="E133" t="s">
        <v>62</v>
      </c>
      <c r="F133">
        <v>9</v>
      </c>
      <c r="G133" t="s">
        <v>352</v>
      </c>
      <c r="H133" t="s">
        <v>353</v>
      </c>
      <c r="I133" t="s">
        <v>1176</v>
      </c>
      <c r="J133" t="s">
        <v>2342</v>
      </c>
    </row>
    <row r="134" spans="1:10" x14ac:dyDescent="0.3">
      <c r="A134" t="str">
        <f t="shared" si="4"/>
        <v>408-3</v>
      </c>
      <c r="B134">
        <f t="shared" si="5"/>
        <v>3</v>
      </c>
      <c r="C134" t="s">
        <v>287</v>
      </c>
      <c r="D134" t="s">
        <v>354</v>
      </c>
      <c r="E134" t="s">
        <v>9</v>
      </c>
      <c r="F134">
        <v>9</v>
      </c>
      <c r="G134" t="s">
        <v>355</v>
      </c>
      <c r="H134" t="s">
        <v>356</v>
      </c>
      <c r="I134" t="s">
        <v>1176</v>
      </c>
      <c r="J134" t="s">
        <v>2342</v>
      </c>
    </row>
    <row r="135" spans="1:10" x14ac:dyDescent="0.3">
      <c r="A135" t="str">
        <f t="shared" si="4"/>
        <v>408-4</v>
      </c>
      <c r="B135">
        <f t="shared" si="5"/>
        <v>4</v>
      </c>
      <c r="C135" t="s">
        <v>287</v>
      </c>
      <c r="D135" t="s">
        <v>357</v>
      </c>
      <c r="E135" t="s">
        <v>44</v>
      </c>
      <c r="F135">
        <v>10</v>
      </c>
      <c r="G135" t="s">
        <v>358</v>
      </c>
      <c r="H135" t="s">
        <v>359</v>
      </c>
      <c r="I135" t="s">
        <v>1176</v>
      </c>
      <c r="J135" t="s">
        <v>2342</v>
      </c>
    </row>
    <row r="136" spans="1:10" x14ac:dyDescent="0.3">
      <c r="A136" t="str">
        <f t="shared" si="4"/>
        <v>408-5</v>
      </c>
      <c r="B136">
        <f t="shared" si="5"/>
        <v>5</v>
      </c>
      <c r="C136" t="s">
        <v>287</v>
      </c>
      <c r="D136" t="s">
        <v>360</v>
      </c>
      <c r="E136" t="s">
        <v>9</v>
      </c>
      <c r="F136">
        <v>10</v>
      </c>
      <c r="G136" t="s">
        <v>361</v>
      </c>
      <c r="H136" t="s">
        <v>362</v>
      </c>
      <c r="I136" t="s">
        <v>1176</v>
      </c>
      <c r="J136" t="s">
        <v>2342</v>
      </c>
    </row>
    <row r="137" spans="1:10" x14ac:dyDescent="0.3">
      <c r="A137" t="str">
        <f t="shared" si="4"/>
        <v>408-6</v>
      </c>
      <c r="B137">
        <f t="shared" si="5"/>
        <v>6</v>
      </c>
      <c r="C137" t="s">
        <v>287</v>
      </c>
      <c r="D137" t="s">
        <v>363</v>
      </c>
      <c r="E137" t="s">
        <v>9</v>
      </c>
      <c r="F137">
        <v>11</v>
      </c>
      <c r="G137" t="s">
        <v>364</v>
      </c>
      <c r="H137" t="s">
        <v>365</v>
      </c>
      <c r="I137" t="s">
        <v>1176</v>
      </c>
      <c r="J137" t="s">
        <v>2342</v>
      </c>
    </row>
    <row r="138" spans="1:10" x14ac:dyDescent="0.3">
      <c r="A138" t="str">
        <f t="shared" si="4"/>
        <v>408-7</v>
      </c>
      <c r="B138">
        <f t="shared" si="5"/>
        <v>7</v>
      </c>
      <c r="C138" t="s">
        <v>287</v>
      </c>
      <c r="D138" t="s">
        <v>366</v>
      </c>
      <c r="E138" t="s">
        <v>48</v>
      </c>
      <c r="F138">
        <v>9</v>
      </c>
      <c r="G138" t="s">
        <v>367</v>
      </c>
      <c r="H138" t="s">
        <v>368</v>
      </c>
      <c r="I138" t="s">
        <v>1176</v>
      </c>
      <c r="J138" t="s">
        <v>2342</v>
      </c>
    </row>
    <row r="139" spans="1:10" x14ac:dyDescent="0.3">
      <c r="A139" t="str">
        <f t="shared" si="4"/>
        <v>408-8</v>
      </c>
      <c r="B139">
        <f t="shared" si="5"/>
        <v>8</v>
      </c>
      <c r="C139" t="s">
        <v>287</v>
      </c>
      <c r="D139" t="s">
        <v>369</v>
      </c>
      <c r="E139" t="s">
        <v>48</v>
      </c>
      <c r="F139">
        <v>12</v>
      </c>
      <c r="G139" t="s">
        <v>370</v>
      </c>
      <c r="H139" t="s">
        <v>371</v>
      </c>
      <c r="I139" t="s">
        <v>1176</v>
      </c>
      <c r="J139" t="s">
        <v>2342</v>
      </c>
    </row>
    <row r="140" spans="1:10" x14ac:dyDescent="0.3">
      <c r="A140" t="str">
        <f t="shared" si="4"/>
        <v>408-9</v>
      </c>
      <c r="B140">
        <f t="shared" si="5"/>
        <v>9</v>
      </c>
      <c r="C140" t="s">
        <v>287</v>
      </c>
      <c r="D140" t="s">
        <v>494</v>
      </c>
      <c r="E140" t="s">
        <v>58</v>
      </c>
      <c r="F140">
        <v>8</v>
      </c>
      <c r="G140" t="s">
        <v>495</v>
      </c>
      <c r="H140" t="s">
        <v>496</v>
      </c>
      <c r="I140" t="s">
        <v>1176</v>
      </c>
      <c r="J140" t="s">
        <v>2342</v>
      </c>
    </row>
    <row r="141" spans="1:10" x14ac:dyDescent="0.3">
      <c r="A141" t="str">
        <f t="shared" si="4"/>
        <v>408-10</v>
      </c>
      <c r="B141">
        <f t="shared" si="5"/>
        <v>10</v>
      </c>
      <c r="C141" t="s">
        <v>287</v>
      </c>
      <c r="D141" t="s">
        <v>372</v>
      </c>
      <c r="E141" t="s">
        <v>9</v>
      </c>
      <c r="F141">
        <v>12</v>
      </c>
      <c r="G141" t="s">
        <v>373</v>
      </c>
      <c r="H141" t="s">
        <v>374</v>
      </c>
      <c r="I141" t="s">
        <v>1176</v>
      </c>
      <c r="J141" t="s">
        <v>2342</v>
      </c>
    </row>
    <row r="142" spans="1:10" x14ac:dyDescent="0.3">
      <c r="A142" t="str">
        <f t="shared" si="4"/>
        <v>408-11</v>
      </c>
      <c r="B142">
        <f t="shared" si="5"/>
        <v>11</v>
      </c>
      <c r="C142" t="s">
        <v>287</v>
      </c>
      <c r="D142" t="s">
        <v>375</v>
      </c>
      <c r="E142" t="s">
        <v>9</v>
      </c>
      <c r="F142">
        <v>12</v>
      </c>
      <c r="G142" t="s">
        <v>142</v>
      </c>
      <c r="H142" t="s">
        <v>376</v>
      </c>
      <c r="I142" t="s">
        <v>1176</v>
      </c>
      <c r="J142" t="s">
        <v>2342</v>
      </c>
    </row>
    <row r="143" spans="1:10" x14ac:dyDescent="0.3">
      <c r="A143" t="str">
        <f t="shared" si="4"/>
        <v>408-12</v>
      </c>
      <c r="B143">
        <f t="shared" si="5"/>
        <v>12</v>
      </c>
      <c r="C143" t="s">
        <v>287</v>
      </c>
      <c r="D143" t="s">
        <v>377</v>
      </c>
      <c r="E143" t="s">
        <v>9</v>
      </c>
      <c r="F143">
        <v>10</v>
      </c>
      <c r="G143" t="s">
        <v>378</v>
      </c>
      <c r="H143" t="s">
        <v>199</v>
      </c>
      <c r="I143" t="s">
        <v>1176</v>
      </c>
      <c r="J143" t="s">
        <v>2342</v>
      </c>
    </row>
    <row r="144" spans="1:10" x14ac:dyDescent="0.3">
      <c r="A144" t="str">
        <f t="shared" si="4"/>
        <v>408-13</v>
      </c>
      <c r="B144">
        <f t="shared" si="5"/>
        <v>13</v>
      </c>
      <c r="C144" t="s">
        <v>287</v>
      </c>
      <c r="D144" t="s">
        <v>379</v>
      </c>
      <c r="E144" t="s">
        <v>9</v>
      </c>
      <c r="F144">
        <v>12</v>
      </c>
      <c r="G144" t="s">
        <v>380</v>
      </c>
      <c r="H144" t="s">
        <v>381</v>
      </c>
      <c r="I144" t="s">
        <v>1176</v>
      </c>
      <c r="J144" t="s">
        <v>2342</v>
      </c>
    </row>
    <row r="145" spans="1:10" x14ac:dyDescent="0.3">
      <c r="A145" t="str">
        <f t="shared" si="4"/>
        <v>408-14</v>
      </c>
      <c r="B145">
        <f t="shared" si="5"/>
        <v>14</v>
      </c>
      <c r="C145" t="s">
        <v>287</v>
      </c>
      <c r="D145" t="s">
        <v>382</v>
      </c>
      <c r="E145" t="s">
        <v>9</v>
      </c>
      <c r="F145">
        <v>12</v>
      </c>
      <c r="G145" t="s">
        <v>383</v>
      </c>
      <c r="H145" t="s">
        <v>215</v>
      </c>
      <c r="I145" t="s">
        <v>1176</v>
      </c>
      <c r="J145" t="s">
        <v>2342</v>
      </c>
    </row>
    <row r="146" spans="1:10" x14ac:dyDescent="0.3">
      <c r="A146" t="str">
        <f t="shared" si="4"/>
        <v>408-15</v>
      </c>
      <c r="B146">
        <f t="shared" si="5"/>
        <v>15</v>
      </c>
      <c r="C146" t="s">
        <v>287</v>
      </c>
      <c r="D146" t="s">
        <v>384</v>
      </c>
      <c r="E146" t="s">
        <v>9</v>
      </c>
      <c r="F146">
        <v>12</v>
      </c>
      <c r="G146" t="s">
        <v>385</v>
      </c>
      <c r="H146" t="s">
        <v>228</v>
      </c>
      <c r="I146" t="s">
        <v>1176</v>
      </c>
      <c r="J146" t="s">
        <v>2342</v>
      </c>
    </row>
    <row r="147" spans="1:10" x14ac:dyDescent="0.3">
      <c r="A147" t="str">
        <f t="shared" si="4"/>
        <v>408-16</v>
      </c>
      <c r="B147">
        <f t="shared" si="5"/>
        <v>16</v>
      </c>
      <c r="C147" t="s">
        <v>287</v>
      </c>
      <c r="D147" t="s">
        <v>386</v>
      </c>
      <c r="E147" t="s">
        <v>48</v>
      </c>
      <c r="F147">
        <v>11</v>
      </c>
      <c r="G147" t="s">
        <v>387</v>
      </c>
      <c r="H147" t="s">
        <v>237</v>
      </c>
      <c r="I147" t="s">
        <v>1176</v>
      </c>
      <c r="J147" t="s">
        <v>2342</v>
      </c>
    </row>
    <row r="148" spans="1:10" x14ac:dyDescent="0.3">
      <c r="A148" t="str">
        <f t="shared" si="4"/>
        <v>408-17</v>
      </c>
      <c r="B148">
        <f t="shared" si="5"/>
        <v>17</v>
      </c>
      <c r="C148" t="s">
        <v>287</v>
      </c>
      <c r="D148" t="s">
        <v>388</v>
      </c>
      <c r="E148" t="s">
        <v>9</v>
      </c>
      <c r="F148">
        <v>11</v>
      </c>
      <c r="G148" t="s">
        <v>389</v>
      </c>
      <c r="H148" t="s">
        <v>390</v>
      </c>
      <c r="I148" t="s">
        <v>1176</v>
      </c>
      <c r="J148" t="s">
        <v>2342</v>
      </c>
    </row>
    <row r="149" spans="1:10" x14ac:dyDescent="0.3">
      <c r="A149" t="str">
        <f t="shared" si="4"/>
        <v>408-18</v>
      </c>
      <c r="B149">
        <f t="shared" si="5"/>
        <v>18</v>
      </c>
      <c r="C149" t="s">
        <v>287</v>
      </c>
      <c r="D149" t="s">
        <v>391</v>
      </c>
      <c r="E149" t="s">
        <v>58</v>
      </c>
      <c r="F149">
        <v>11</v>
      </c>
      <c r="G149" t="s">
        <v>337</v>
      </c>
      <c r="H149" t="s">
        <v>392</v>
      </c>
      <c r="I149" t="s">
        <v>1176</v>
      </c>
      <c r="J149" t="s">
        <v>2342</v>
      </c>
    </row>
    <row r="150" spans="1:10" x14ac:dyDescent="0.3">
      <c r="A150" t="str">
        <f t="shared" si="4"/>
        <v>408-19</v>
      </c>
      <c r="B150">
        <f t="shared" si="5"/>
        <v>19</v>
      </c>
      <c r="C150" t="s">
        <v>287</v>
      </c>
      <c r="D150" t="s">
        <v>393</v>
      </c>
      <c r="E150" t="s">
        <v>48</v>
      </c>
      <c r="F150">
        <v>8</v>
      </c>
      <c r="G150" t="s">
        <v>264</v>
      </c>
      <c r="H150" t="s">
        <v>394</v>
      </c>
      <c r="I150" t="s">
        <v>1176</v>
      </c>
      <c r="J150" t="s">
        <v>2342</v>
      </c>
    </row>
    <row r="151" spans="1:10" x14ac:dyDescent="0.3">
      <c r="A151" t="str">
        <f t="shared" si="4"/>
        <v>408-20</v>
      </c>
      <c r="B151">
        <f t="shared" si="5"/>
        <v>20</v>
      </c>
      <c r="C151" t="s">
        <v>287</v>
      </c>
      <c r="D151" t="s">
        <v>395</v>
      </c>
      <c r="E151" t="s">
        <v>58</v>
      </c>
      <c r="F151">
        <v>10</v>
      </c>
      <c r="G151" t="s">
        <v>396</v>
      </c>
      <c r="H151" t="s">
        <v>174</v>
      </c>
      <c r="I151" t="s">
        <v>1176</v>
      </c>
      <c r="J151" t="s">
        <v>2342</v>
      </c>
    </row>
    <row r="152" spans="1:10" x14ac:dyDescent="0.3">
      <c r="A152" t="str">
        <f t="shared" si="4"/>
        <v>408-21</v>
      </c>
      <c r="B152">
        <f t="shared" si="5"/>
        <v>21</v>
      </c>
      <c r="C152" t="s">
        <v>287</v>
      </c>
      <c r="D152" t="s">
        <v>397</v>
      </c>
      <c r="E152" t="s">
        <v>48</v>
      </c>
      <c r="F152">
        <v>12</v>
      </c>
      <c r="G152" t="s">
        <v>398</v>
      </c>
      <c r="H152" t="s">
        <v>399</v>
      </c>
      <c r="I152" t="s">
        <v>1176</v>
      </c>
      <c r="J152" t="s">
        <v>2342</v>
      </c>
    </row>
    <row r="153" spans="1:10" x14ac:dyDescent="0.3">
      <c r="A153" t="str">
        <f t="shared" si="4"/>
        <v>408-22</v>
      </c>
      <c r="B153">
        <f t="shared" si="5"/>
        <v>22</v>
      </c>
      <c r="C153" t="s">
        <v>287</v>
      </c>
      <c r="D153" t="s">
        <v>400</v>
      </c>
      <c r="E153" t="s">
        <v>62</v>
      </c>
      <c r="F153">
        <v>10</v>
      </c>
      <c r="G153" t="s">
        <v>401</v>
      </c>
      <c r="H153" t="s">
        <v>265</v>
      </c>
      <c r="I153" t="s">
        <v>1176</v>
      </c>
      <c r="J153" t="s">
        <v>2342</v>
      </c>
    </row>
    <row r="154" spans="1:10" x14ac:dyDescent="0.3">
      <c r="A154" t="str">
        <f t="shared" si="4"/>
        <v>408-23</v>
      </c>
      <c r="B154">
        <f t="shared" si="5"/>
        <v>23</v>
      </c>
      <c r="C154" t="s">
        <v>287</v>
      </c>
      <c r="D154" t="s">
        <v>402</v>
      </c>
      <c r="E154" t="s">
        <v>62</v>
      </c>
      <c r="F154">
        <v>12</v>
      </c>
      <c r="G154" t="s">
        <v>403</v>
      </c>
      <c r="H154" t="s">
        <v>404</v>
      </c>
      <c r="I154" t="s">
        <v>1176</v>
      </c>
      <c r="J154" t="s">
        <v>2342</v>
      </c>
    </row>
    <row r="155" spans="1:10" x14ac:dyDescent="0.3">
      <c r="A155" t="str">
        <f t="shared" si="4"/>
        <v>408-24</v>
      </c>
      <c r="B155">
        <f t="shared" si="5"/>
        <v>24</v>
      </c>
      <c r="C155" t="s">
        <v>287</v>
      </c>
      <c r="D155" t="s">
        <v>405</v>
      </c>
      <c r="E155" t="s">
        <v>62</v>
      </c>
      <c r="F155">
        <v>8</v>
      </c>
      <c r="G155" t="s">
        <v>406</v>
      </c>
      <c r="H155" t="s">
        <v>407</v>
      </c>
      <c r="I155" t="s">
        <v>1176</v>
      </c>
      <c r="J155" t="s">
        <v>2342</v>
      </c>
    </row>
    <row r="156" spans="1:10" x14ac:dyDescent="0.3">
      <c r="A156" t="str">
        <f t="shared" si="4"/>
        <v>408-25</v>
      </c>
      <c r="B156">
        <f t="shared" si="5"/>
        <v>25</v>
      </c>
      <c r="C156" t="s">
        <v>287</v>
      </c>
      <c r="D156" t="s">
        <v>408</v>
      </c>
      <c r="E156" t="s">
        <v>9</v>
      </c>
      <c r="F156">
        <v>11</v>
      </c>
      <c r="G156" t="s">
        <v>409</v>
      </c>
      <c r="H156" t="s">
        <v>410</v>
      </c>
      <c r="I156" t="s">
        <v>1176</v>
      </c>
      <c r="J156" t="s">
        <v>2342</v>
      </c>
    </row>
    <row r="157" spans="1:10" x14ac:dyDescent="0.3">
      <c r="A157" t="str">
        <f t="shared" si="4"/>
        <v>106-1</v>
      </c>
      <c r="B157">
        <f t="shared" si="5"/>
        <v>1</v>
      </c>
      <c r="C157" t="s">
        <v>411</v>
      </c>
      <c r="D157" t="s">
        <v>412</v>
      </c>
      <c r="E157" t="s">
        <v>58</v>
      </c>
      <c r="F157">
        <v>7</v>
      </c>
      <c r="G157" t="s">
        <v>413</v>
      </c>
      <c r="H157" t="s">
        <v>414</v>
      </c>
      <c r="I157" t="s">
        <v>1113</v>
      </c>
      <c r="J157" t="s">
        <v>2342</v>
      </c>
    </row>
    <row r="158" spans="1:10" x14ac:dyDescent="0.3">
      <c r="A158" t="str">
        <f t="shared" si="4"/>
        <v>106-2</v>
      </c>
      <c r="B158">
        <f t="shared" si="5"/>
        <v>2</v>
      </c>
      <c r="C158" t="s">
        <v>411</v>
      </c>
      <c r="D158" t="s">
        <v>415</v>
      </c>
      <c r="E158" t="s">
        <v>62</v>
      </c>
      <c r="F158">
        <v>5</v>
      </c>
      <c r="G158" t="s">
        <v>416</v>
      </c>
      <c r="H158" t="s">
        <v>417</v>
      </c>
      <c r="I158" t="s">
        <v>1113</v>
      </c>
      <c r="J158" t="s">
        <v>2342</v>
      </c>
    </row>
    <row r="159" spans="1:10" x14ac:dyDescent="0.3">
      <c r="A159" t="str">
        <f t="shared" si="4"/>
        <v>106-3</v>
      </c>
      <c r="B159">
        <f t="shared" si="5"/>
        <v>3</v>
      </c>
      <c r="C159" t="s">
        <v>411</v>
      </c>
      <c r="D159" t="s">
        <v>418</v>
      </c>
      <c r="E159" t="s">
        <v>9</v>
      </c>
      <c r="F159">
        <v>6</v>
      </c>
      <c r="G159" t="s">
        <v>419</v>
      </c>
      <c r="H159" t="s">
        <v>420</v>
      </c>
      <c r="I159" t="s">
        <v>1113</v>
      </c>
      <c r="J159" t="s">
        <v>2342</v>
      </c>
    </row>
    <row r="160" spans="1:10" x14ac:dyDescent="0.3">
      <c r="A160" t="str">
        <f t="shared" si="4"/>
        <v>106-4</v>
      </c>
      <c r="B160">
        <f t="shared" si="5"/>
        <v>4</v>
      </c>
      <c r="C160" t="s">
        <v>411</v>
      </c>
      <c r="D160" t="s">
        <v>421</v>
      </c>
      <c r="E160" t="s">
        <v>62</v>
      </c>
      <c r="F160">
        <v>7</v>
      </c>
      <c r="G160" t="s">
        <v>422</v>
      </c>
      <c r="H160" t="s">
        <v>39</v>
      </c>
      <c r="I160" t="s">
        <v>1113</v>
      </c>
      <c r="J160" t="s">
        <v>2342</v>
      </c>
    </row>
    <row r="161" spans="1:10" x14ac:dyDescent="0.3">
      <c r="A161" t="str">
        <f t="shared" si="4"/>
        <v>106-5</v>
      </c>
      <c r="B161">
        <f t="shared" si="5"/>
        <v>5</v>
      </c>
      <c r="C161" t="s">
        <v>411</v>
      </c>
      <c r="D161" t="s">
        <v>423</v>
      </c>
      <c r="E161" t="s">
        <v>9</v>
      </c>
      <c r="F161">
        <v>5</v>
      </c>
      <c r="G161" t="s">
        <v>49</v>
      </c>
      <c r="H161" t="s">
        <v>424</v>
      </c>
      <c r="I161" t="s">
        <v>1113</v>
      </c>
      <c r="J161" t="s">
        <v>2342</v>
      </c>
    </row>
    <row r="162" spans="1:10" x14ac:dyDescent="0.3">
      <c r="A162" t="str">
        <f t="shared" si="4"/>
        <v>106-6</v>
      </c>
      <c r="B162">
        <f t="shared" si="5"/>
        <v>6</v>
      </c>
      <c r="C162" t="s">
        <v>411</v>
      </c>
      <c r="D162" t="s">
        <v>425</v>
      </c>
      <c r="E162" t="s">
        <v>48</v>
      </c>
      <c r="F162">
        <v>6</v>
      </c>
      <c r="G162" t="s">
        <v>426</v>
      </c>
      <c r="H162" t="s">
        <v>427</v>
      </c>
      <c r="I162" t="s">
        <v>1113</v>
      </c>
      <c r="J162" t="s">
        <v>2342</v>
      </c>
    </row>
    <row r="163" spans="1:10" x14ac:dyDescent="0.3">
      <c r="A163" t="str">
        <f t="shared" si="4"/>
        <v>106-7</v>
      </c>
      <c r="B163">
        <f t="shared" si="5"/>
        <v>7</v>
      </c>
      <c r="C163" t="s">
        <v>411</v>
      </c>
      <c r="D163" t="s">
        <v>428</v>
      </c>
      <c r="E163" t="s">
        <v>9</v>
      </c>
      <c r="F163">
        <v>7</v>
      </c>
      <c r="G163" t="s">
        <v>429</v>
      </c>
      <c r="H163" t="s">
        <v>303</v>
      </c>
      <c r="I163" t="s">
        <v>1113</v>
      </c>
      <c r="J163" t="s">
        <v>2342</v>
      </c>
    </row>
    <row r="164" spans="1:10" x14ac:dyDescent="0.3">
      <c r="A164" t="str">
        <f t="shared" si="4"/>
        <v>106-8</v>
      </c>
      <c r="B164">
        <f t="shared" si="5"/>
        <v>8</v>
      </c>
      <c r="C164" t="s">
        <v>411</v>
      </c>
      <c r="D164" t="s">
        <v>430</v>
      </c>
      <c r="E164" t="s">
        <v>44</v>
      </c>
      <c r="F164">
        <v>5</v>
      </c>
      <c r="G164" t="s">
        <v>431</v>
      </c>
      <c r="H164" t="s">
        <v>303</v>
      </c>
      <c r="I164" t="s">
        <v>1113</v>
      </c>
      <c r="J164" t="s">
        <v>2342</v>
      </c>
    </row>
    <row r="165" spans="1:10" x14ac:dyDescent="0.3">
      <c r="A165" t="str">
        <f t="shared" si="4"/>
        <v>106-9</v>
      </c>
      <c r="B165">
        <f t="shared" si="5"/>
        <v>9</v>
      </c>
      <c r="C165" t="s">
        <v>411</v>
      </c>
      <c r="D165" t="s">
        <v>432</v>
      </c>
      <c r="E165" t="s">
        <v>48</v>
      </c>
      <c r="F165">
        <v>6</v>
      </c>
      <c r="G165" t="s">
        <v>433</v>
      </c>
      <c r="H165" t="s">
        <v>434</v>
      </c>
      <c r="I165" t="s">
        <v>1113</v>
      </c>
      <c r="J165" t="s">
        <v>2342</v>
      </c>
    </row>
    <row r="166" spans="1:10" x14ac:dyDescent="0.3">
      <c r="A166" t="str">
        <f t="shared" si="4"/>
        <v>106-10</v>
      </c>
      <c r="B166">
        <f t="shared" si="5"/>
        <v>10</v>
      </c>
      <c r="C166" t="s">
        <v>411</v>
      </c>
      <c r="D166" t="s">
        <v>435</v>
      </c>
      <c r="E166" t="s">
        <v>44</v>
      </c>
      <c r="F166">
        <v>6</v>
      </c>
      <c r="G166" t="s">
        <v>436</v>
      </c>
      <c r="H166" t="s">
        <v>437</v>
      </c>
      <c r="I166" t="s">
        <v>1113</v>
      </c>
      <c r="J166" t="s">
        <v>2342</v>
      </c>
    </row>
    <row r="167" spans="1:10" x14ac:dyDescent="0.3">
      <c r="A167" t="str">
        <f t="shared" si="4"/>
        <v>106-11</v>
      </c>
      <c r="B167">
        <f t="shared" si="5"/>
        <v>11</v>
      </c>
      <c r="C167" t="s">
        <v>411</v>
      </c>
      <c r="D167" t="s">
        <v>438</v>
      </c>
      <c r="E167" t="s">
        <v>439</v>
      </c>
      <c r="F167">
        <v>7</v>
      </c>
      <c r="G167" t="s">
        <v>440</v>
      </c>
      <c r="H167" t="s">
        <v>308</v>
      </c>
      <c r="I167" t="s">
        <v>1113</v>
      </c>
      <c r="J167" t="s">
        <v>2342</v>
      </c>
    </row>
    <row r="168" spans="1:10" x14ac:dyDescent="0.3">
      <c r="A168" t="str">
        <f t="shared" si="4"/>
        <v>106-12</v>
      </c>
      <c r="B168">
        <f t="shared" si="5"/>
        <v>12</v>
      </c>
      <c r="C168" t="s">
        <v>411</v>
      </c>
      <c r="D168" t="s">
        <v>441</v>
      </c>
      <c r="E168" t="s">
        <v>58</v>
      </c>
      <c r="F168">
        <v>6</v>
      </c>
      <c r="G168" t="s">
        <v>442</v>
      </c>
      <c r="H168" t="s">
        <v>443</v>
      </c>
      <c r="I168" t="s">
        <v>1113</v>
      </c>
      <c r="J168" t="s">
        <v>2342</v>
      </c>
    </row>
    <row r="169" spans="1:10" x14ac:dyDescent="0.3">
      <c r="A169" t="str">
        <f t="shared" si="4"/>
        <v>106-13</v>
      </c>
      <c r="B169">
        <f t="shared" si="5"/>
        <v>13</v>
      </c>
      <c r="C169" t="s">
        <v>411</v>
      </c>
      <c r="D169" t="s">
        <v>444</v>
      </c>
      <c r="E169" t="s">
        <v>33</v>
      </c>
      <c r="F169">
        <v>5</v>
      </c>
      <c r="G169" t="s">
        <v>445</v>
      </c>
      <c r="H169" t="s">
        <v>77</v>
      </c>
      <c r="I169" t="s">
        <v>1113</v>
      </c>
      <c r="J169" t="s">
        <v>2342</v>
      </c>
    </row>
    <row r="170" spans="1:10" x14ac:dyDescent="0.3">
      <c r="A170" t="str">
        <f t="shared" si="4"/>
        <v>106-14</v>
      </c>
      <c r="B170">
        <f t="shared" si="5"/>
        <v>14</v>
      </c>
      <c r="C170" t="s">
        <v>411</v>
      </c>
      <c r="D170" t="s">
        <v>446</v>
      </c>
      <c r="E170" t="s">
        <v>48</v>
      </c>
      <c r="F170">
        <v>7</v>
      </c>
      <c r="G170" t="s">
        <v>447</v>
      </c>
      <c r="H170" t="s">
        <v>448</v>
      </c>
      <c r="I170" t="s">
        <v>1113</v>
      </c>
      <c r="J170" t="s">
        <v>2342</v>
      </c>
    </row>
    <row r="171" spans="1:10" x14ac:dyDescent="0.3">
      <c r="A171" t="str">
        <f t="shared" si="4"/>
        <v>106-15</v>
      </c>
      <c r="B171">
        <f t="shared" si="5"/>
        <v>15</v>
      </c>
      <c r="C171" t="s">
        <v>411</v>
      </c>
      <c r="D171" t="s">
        <v>449</v>
      </c>
      <c r="E171" t="s">
        <v>770</v>
      </c>
      <c r="F171">
        <v>6</v>
      </c>
      <c r="G171" t="s">
        <v>450</v>
      </c>
      <c r="H171" t="s">
        <v>451</v>
      </c>
      <c r="I171" t="s">
        <v>1113</v>
      </c>
      <c r="J171" t="s">
        <v>2342</v>
      </c>
    </row>
    <row r="172" spans="1:10" x14ac:dyDescent="0.3">
      <c r="A172" t="str">
        <f t="shared" si="4"/>
        <v>106-16</v>
      </c>
      <c r="B172">
        <f t="shared" si="5"/>
        <v>16</v>
      </c>
      <c r="C172" t="s">
        <v>411</v>
      </c>
      <c r="D172" t="s">
        <v>452</v>
      </c>
      <c r="E172" t="s">
        <v>44</v>
      </c>
      <c r="F172">
        <v>5</v>
      </c>
      <c r="G172" t="s">
        <v>72</v>
      </c>
      <c r="H172" t="s">
        <v>453</v>
      </c>
      <c r="I172" t="s">
        <v>1113</v>
      </c>
      <c r="J172" t="s">
        <v>2342</v>
      </c>
    </row>
    <row r="173" spans="1:10" x14ac:dyDescent="0.3">
      <c r="A173" t="str">
        <f t="shared" si="4"/>
        <v>106-17</v>
      </c>
      <c r="B173">
        <f t="shared" si="5"/>
        <v>17</v>
      </c>
      <c r="C173" t="s">
        <v>411</v>
      </c>
      <c r="D173" t="s">
        <v>454</v>
      </c>
      <c r="E173" t="s">
        <v>9</v>
      </c>
      <c r="F173">
        <v>5</v>
      </c>
      <c r="G173" t="s">
        <v>455</v>
      </c>
      <c r="H173" t="s">
        <v>456</v>
      </c>
      <c r="I173" t="s">
        <v>1113</v>
      </c>
      <c r="J173" t="s">
        <v>2342</v>
      </c>
    </row>
    <row r="174" spans="1:10" x14ac:dyDescent="0.3">
      <c r="A174" t="str">
        <f t="shared" si="4"/>
        <v>106-18</v>
      </c>
      <c r="B174">
        <f t="shared" si="5"/>
        <v>18</v>
      </c>
      <c r="C174" t="s">
        <v>411</v>
      </c>
      <c r="D174" t="s">
        <v>459</v>
      </c>
      <c r="E174" t="s">
        <v>48</v>
      </c>
      <c r="F174">
        <v>6</v>
      </c>
      <c r="G174" t="s">
        <v>460</v>
      </c>
      <c r="H174" t="s">
        <v>461</v>
      </c>
      <c r="I174" t="s">
        <v>1113</v>
      </c>
      <c r="J174" t="s">
        <v>2342</v>
      </c>
    </row>
    <row r="175" spans="1:10" x14ac:dyDescent="0.3">
      <c r="A175" t="str">
        <f t="shared" si="4"/>
        <v>106-19</v>
      </c>
      <c r="B175">
        <f t="shared" si="5"/>
        <v>19</v>
      </c>
      <c r="C175" t="s">
        <v>411</v>
      </c>
      <c r="D175" t="s">
        <v>462</v>
      </c>
      <c r="E175" t="s">
        <v>48</v>
      </c>
      <c r="F175">
        <v>6</v>
      </c>
      <c r="G175" t="s">
        <v>463</v>
      </c>
      <c r="H175" t="s">
        <v>461</v>
      </c>
      <c r="I175" t="s">
        <v>1113</v>
      </c>
      <c r="J175" t="s">
        <v>2342</v>
      </c>
    </row>
    <row r="176" spans="1:10" x14ac:dyDescent="0.3">
      <c r="A176" t="str">
        <f t="shared" si="4"/>
        <v>107-1</v>
      </c>
      <c r="B176">
        <f t="shared" si="5"/>
        <v>1</v>
      </c>
      <c r="C176" t="s">
        <v>411</v>
      </c>
      <c r="D176" t="s">
        <v>464</v>
      </c>
      <c r="E176" t="s">
        <v>62</v>
      </c>
      <c r="F176">
        <v>6</v>
      </c>
      <c r="G176" t="s">
        <v>239</v>
      </c>
      <c r="H176" t="s">
        <v>465</v>
      </c>
      <c r="I176" t="s">
        <v>1116</v>
      </c>
      <c r="J176" t="s">
        <v>2342</v>
      </c>
    </row>
    <row r="177" spans="1:10" x14ac:dyDescent="0.3">
      <c r="A177" t="str">
        <f t="shared" si="4"/>
        <v>107-2</v>
      </c>
      <c r="B177">
        <f t="shared" si="5"/>
        <v>2</v>
      </c>
      <c r="C177" t="s">
        <v>411</v>
      </c>
      <c r="D177" t="s">
        <v>466</v>
      </c>
      <c r="E177" t="s">
        <v>44</v>
      </c>
      <c r="F177">
        <v>6</v>
      </c>
      <c r="G177" t="s">
        <v>297</v>
      </c>
      <c r="H177" t="s">
        <v>467</v>
      </c>
      <c r="I177" t="s">
        <v>1116</v>
      </c>
      <c r="J177" t="s">
        <v>2342</v>
      </c>
    </row>
    <row r="178" spans="1:10" x14ac:dyDescent="0.3">
      <c r="A178" t="str">
        <f t="shared" si="4"/>
        <v>107-3</v>
      </c>
      <c r="B178">
        <f t="shared" si="5"/>
        <v>3</v>
      </c>
      <c r="C178" t="s">
        <v>411</v>
      </c>
      <c r="D178" t="s">
        <v>468</v>
      </c>
      <c r="E178" t="s">
        <v>48</v>
      </c>
      <c r="F178">
        <v>7</v>
      </c>
      <c r="G178" t="s">
        <v>469</v>
      </c>
      <c r="H178" t="s">
        <v>470</v>
      </c>
      <c r="I178" t="s">
        <v>1116</v>
      </c>
      <c r="J178" t="s">
        <v>2342</v>
      </c>
    </row>
    <row r="179" spans="1:10" x14ac:dyDescent="0.3">
      <c r="A179" t="str">
        <f t="shared" si="4"/>
        <v>107-4</v>
      </c>
      <c r="B179">
        <f t="shared" si="5"/>
        <v>4</v>
      </c>
      <c r="C179" t="s">
        <v>411</v>
      </c>
      <c r="D179" t="s">
        <v>471</v>
      </c>
      <c r="E179" t="s">
        <v>58</v>
      </c>
      <c r="F179">
        <v>7</v>
      </c>
      <c r="G179" t="s">
        <v>41</v>
      </c>
      <c r="H179" t="s">
        <v>125</v>
      </c>
      <c r="I179" t="s">
        <v>1116</v>
      </c>
      <c r="J179" t="s">
        <v>2342</v>
      </c>
    </row>
    <row r="180" spans="1:10" x14ac:dyDescent="0.3">
      <c r="A180" t="str">
        <f t="shared" si="4"/>
        <v>107-5</v>
      </c>
      <c r="B180">
        <f t="shared" si="5"/>
        <v>5</v>
      </c>
      <c r="C180" t="s">
        <v>411</v>
      </c>
      <c r="D180" t="s">
        <v>472</v>
      </c>
      <c r="E180" t="s">
        <v>9</v>
      </c>
      <c r="F180">
        <v>7</v>
      </c>
      <c r="G180" t="s">
        <v>342</v>
      </c>
      <c r="H180" t="s">
        <v>473</v>
      </c>
      <c r="I180" t="s">
        <v>1116</v>
      </c>
      <c r="J180" t="s">
        <v>2342</v>
      </c>
    </row>
    <row r="181" spans="1:10" x14ac:dyDescent="0.3">
      <c r="A181" t="str">
        <f t="shared" si="4"/>
        <v>107-6</v>
      </c>
      <c r="B181">
        <f t="shared" si="5"/>
        <v>6</v>
      </c>
      <c r="C181" t="s">
        <v>411</v>
      </c>
      <c r="D181" t="s">
        <v>474</v>
      </c>
      <c r="E181" t="s">
        <v>33</v>
      </c>
      <c r="F181">
        <v>5</v>
      </c>
      <c r="G181" t="s">
        <v>475</v>
      </c>
      <c r="H181" t="s">
        <v>476</v>
      </c>
      <c r="I181" t="s">
        <v>1116</v>
      </c>
      <c r="J181" t="s">
        <v>2342</v>
      </c>
    </row>
    <row r="182" spans="1:10" x14ac:dyDescent="0.3">
      <c r="A182" t="str">
        <f t="shared" si="4"/>
        <v>107-7</v>
      </c>
      <c r="B182">
        <f t="shared" si="5"/>
        <v>7</v>
      </c>
      <c r="C182" t="s">
        <v>411</v>
      </c>
      <c r="D182" t="s">
        <v>477</v>
      </c>
      <c r="E182" t="s">
        <v>44</v>
      </c>
      <c r="F182">
        <v>7</v>
      </c>
      <c r="G182" t="s">
        <v>345</v>
      </c>
      <c r="H182" t="s">
        <v>478</v>
      </c>
      <c r="I182" t="s">
        <v>1116</v>
      </c>
      <c r="J182" t="s">
        <v>2342</v>
      </c>
    </row>
    <row r="183" spans="1:10" x14ac:dyDescent="0.3">
      <c r="A183" t="str">
        <f t="shared" si="4"/>
        <v>107-8</v>
      </c>
      <c r="B183">
        <f t="shared" si="5"/>
        <v>8</v>
      </c>
      <c r="C183" t="s">
        <v>411</v>
      </c>
      <c r="D183" t="s">
        <v>479</v>
      </c>
      <c r="E183" t="s">
        <v>44</v>
      </c>
      <c r="F183">
        <v>5</v>
      </c>
      <c r="G183" t="s">
        <v>480</v>
      </c>
      <c r="H183" t="s">
        <v>481</v>
      </c>
      <c r="I183" t="s">
        <v>1116</v>
      </c>
      <c r="J183" t="s">
        <v>2342</v>
      </c>
    </row>
    <row r="184" spans="1:10" x14ac:dyDescent="0.3">
      <c r="A184" t="str">
        <f t="shared" si="4"/>
        <v>107-9</v>
      </c>
      <c r="B184">
        <f t="shared" si="5"/>
        <v>9</v>
      </c>
      <c r="C184" t="s">
        <v>411</v>
      </c>
      <c r="D184" t="s">
        <v>482</v>
      </c>
      <c r="E184" t="s">
        <v>44</v>
      </c>
      <c r="F184">
        <v>7</v>
      </c>
      <c r="G184" t="s">
        <v>480</v>
      </c>
      <c r="H184" t="s">
        <v>165</v>
      </c>
      <c r="I184" t="s">
        <v>1116</v>
      </c>
      <c r="J184" t="s">
        <v>2342</v>
      </c>
    </row>
    <row r="185" spans="1:10" x14ac:dyDescent="0.3">
      <c r="A185" t="str">
        <f t="shared" si="4"/>
        <v>107-10</v>
      </c>
      <c r="B185">
        <f t="shared" si="5"/>
        <v>10</v>
      </c>
      <c r="C185" t="s">
        <v>411</v>
      </c>
      <c r="D185" t="s">
        <v>483</v>
      </c>
      <c r="E185" t="s">
        <v>44</v>
      </c>
      <c r="F185">
        <v>4</v>
      </c>
      <c r="G185" t="s">
        <v>484</v>
      </c>
      <c r="H185" t="s">
        <v>485</v>
      </c>
      <c r="I185" t="s">
        <v>1116</v>
      </c>
      <c r="J185" t="s">
        <v>2342</v>
      </c>
    </row>
    <row r="186" spans="1:10" x14ac:dyDescent="0.3">
      <c r="A186" t="str">
        <f t="shared" si="4"/>
        <v>107-11</v>
      </c>
      <c r="B186">
        <f t="shared" si="5"/>
        <v>11</v>
      </c>
      <c r="C186" t="s">
        <v>411</v>
      </c>
      <c r="D186" t="s">
        <v>486</v>
      </c>
      <c r="E186" t="s">
        <v>9</v>
      </c>
      <c r="F186">
        <v>5</v>
      </c>
      <c r="G186" t="s">
        <v>487</v>
      </c>
      <c r="H186" t="s">
        <v>356</v>
      </c>
      <c r="I186" t="s">
        <v>1116</v>
      </c>
      <c r="J186" t="s">
        <v>2342</v>
      </c>
    </row>
    <row r="187" spans="1:10" x14ac:dyDescent="0.3">
      <c r="A187" t="str">
        <f t="shared" si="4"/>
        <v>107-12</v>
      </c>
      <c r="B187">
        <f t="shared" si="5"/>
        <v>12</v>
      </c>
      <c r="C187" t="s">
        <v>411</v>
      </c>
      <c r="D187" t="s">
        <v>488</v>
      </c>
      <c r="E187" t="s">
        <v>44</v>
      </c>
      <c r="F187">
        <v>4</v>
      </c>
      <c r="G187" t="s">
        <v>489</v>
      </c>
      <c r="H187" t="s">
        <v>490</v>
      </c>
      <c r="I187" t="s">
        <v>1116</v>
      </c>
      <c r="J187" t="s">
        <v>2342</v>
      </c>
    </row>
    <row r="188" spans="1:10" x14ac:dyDescent="0.3">
      <c r="A188" t="str">
        <f t="shared" si="4"/>
        <v>107-13</v>
      </c>
      <c r="B188">
        <f t="shared" si="5"/>
        <v>13</v>
      </c>
      <c r="C188" t="s">
        <v>411</v>
      </c>
      <c r="D188" t="s">
        <v>491</v>
      </c>
      <c r="E188" t="s">
        <v>48</v>
      </c>
      <c r="F188">
        <v>6</v>
      </c>
      <c r="G188" t="s">
        <v>492</v>
      </c>
      <c r="H188" t="s">
        <v>493</v>
      </c>
      <c r="I188" t="s">
        <v>1116</v>
      </c>
      <c r="J188" t="s">
        <v>2342</v>
      </c>
    </row>
    <row r="189" spans="1:10" x14ac:dyDescent="0.3">
      <c r="A189" t="str">
        <f t="shared" si="4"/>
        <v>107-14</v>
      </c>
      <c r="B189">
        <f t="shared" si="5"/>
        <v>14</v>
      </c>
      <c r="C189" t="s">
        <v>411</v>
      </c>
      <c r="D189" t="s">
        <v>497</v>
      </c>
      <c r="E189" t="s">
        <v>9</v>
      </c>
      <c r="F189">
        <v>6</v>
      </c>
      <c r="G189" t="s">
        <v>498</v>
      </c>
      <c r="H189" t="s">
        <v>496</v>
      </c>
      <c r="I189" t="s">
        <v>1116</v>
      </c>
      <c r="J189" t="s">
        <v>2342</v>
      </c>
    </row>
    <row r="190" spans="1:10" x14ac:dyDescent="0.3">
      <c r="A190" t="str">
        <f t="shared" si="4"/>
        <v>107-15</v>
      </c>
      <c r="B190">
        <f t="shared" si="5"/>
        <v>15</v>
      </c>
      <c r="C190" t="s">
        <v>411</v>
      </c>
      <c r="D190" t="s">
        <v>499</v>
      </c>
      <c r="E190" t="s">
        <v>58</v>
      </c>
      <c r="F190">
        <v>6</v>
      </c>
      <c r="G190" t="s">
        <v>500</v>
      </c>
      <c r="H190" t="s">
        <v>501</v>
      </c>
      <c r="I190" t="s">
        <v>1116</v>
      </c>
      <c r="J190" t="s">
        <v>2342</v>
      </c>
    </row>
    <row r="191" spans="1:10" x14ac:dyDescent="0.3">
      <c r="A191" t="str">
        <f t="shared" si="4"/>
        <v>107-16</v>
      </c>
      <c r="B191">
        <f t="shared" si="5"/>
        <v>16</v>
      </c>
      <c r="C191" t="s">
        <v>411</v>
      </c>
      <c r="D191" t="s">
        <v>502</v>
      </c>
      <c r="E191" t="s">
        <v>9</v>
      </c>
      <c r="F191">
        <v>5</v>
      </c>
      <c r="G191" t="s">
        <v>217</v>
      </c>
      <c r="H191" t="s">
        <v>503</v>
      </c>
      <c r="I191" t="s">
        <v>1116</v>
      </c>
      <c r="J191" t="s">
        <v>2342</v>
      </c>
    </row>
    <row r="192" spans="1:10" x14ac:dyDescent="0.3">
      <c r="A192" t="str">
        <f t="shared" si="4"/>
        <v>107-17</v>
      </c>
      <c r="B192">
        <f t="shared" si="5"/>
        <v>17</v>
      </c>
      <c r="C192" t="s">
        <v>411</v>
      </c>
      <c r="D192" t="s">
        <v>504</v>
      </c>
      <c r="E192" t="s">
        <v>9</v>
      </c>
      <c r="F192">
        <v>6</v>
      </c>
      <c r="G192" t="s">
        <v>505</v>
      </c>
      <c r="H192" t="s">
        <v>184</v>
      </c>
      <c r="I192" t="s">
        <v>1116</v>
      </c>
      <c r="J192" t="s">
        <v>2342</v>
      </c>
    </row>
    <row r="193" spans="1:10" x14ac:dyDescent="0.3">
      <c r="A193" t="str">
        <f t="shared" si="4"/>
        <v>107-18</v>
      </c>
      <c r="B193">
        <f t="shared" si="5"/>
        <v>18</v>
      </c>
      <c r="C193" t="s">
        <v>411</v>
      </c>
      <c r="D193" t="s">
        <v>506</v>
      </c>
      <c r="E193" t="s">
        <v>9</v>
      </c>
      <c r="F193">
        <v>6</v>
      </c>
      <c r="G193" t="s">
        <v>507</v>
      </c>
      <c r="H193" t="s">
        <v>184</v>
      </c>
      <c r="I193" t="s">
        <v>1116</v>
      </c>
      <c r="J193" t="s">
        <v>2342</v>
      </c>
    </row>
    <row r="194" spans="1:10" x14ac:dyDescent="0.3">
      <c r="A194" t="str">
        <f t="shared" si="4"/>
        <v>107-19</v>
      </c>
      <c r="B194">
        <f t="shared" si="5"/>
        <v>19</v>
      </c>
      <c r="C194" t="s">
        <v>411</v>
      </c>
      <c r="D194" t="s">
        <v>508</v>
      </c>
      <c r="E194" t="s">
        <v>62</v>
      </c>
      <c r="F194">
        <v>6</v>
      </c>
      <c r="G194" t="s">
        <v>215</v>
      </c>
      <c r="H194" t="s">
        <v>509</v>
      </c>
      <c r="I194" t="s">
        <v>1116</v>
      </c>
      <c r="J194" t="s">
        <v>2342</v>
      </c>
    </row>
    <row r="195" spans="1:10" x14ac:dyDescent="0.3">
      <c r="A195" t="str">
        <f t="shared" ref="A195:A258" si="6">I195&amp;"-"&amp;B195</f>
        <v>309-1</v>
      </c>
      <c r="B195">
        <f t="shared" ref="B195:B258" si="7">IF(I194&lt;&gt;I195,1,B194+1)</f>
        <v>1</v>
      </c>
      <c r="C195" t="s">
        <v>411</v>
      </c>
      <c r="D195" t="s">
        <v>510</v>
      </c>
      <c r="E195" t="s">
        <v>48</v>
      </c>
      <c r="F195">
        <v>7</v>
      </c>
      <c r="G195" t="s">
        <v>511</v>
      </c>
      <c r="H195" t="s">
        <v>512</v>
      </c>
      <c r="I195" t="s">
        <v>1161</v>
      </c>
      <c r="J195" t="s">
        <v>2342</v>
      </c>
    </row>
    <row r="196" spans="1:10" x14ac:dyDescent="0.3">
      <c r="A196" t="str">
        <f t="shared" si="6"/>
        <v>309-2</v>
      </c>
      <c r="B196">
        <f t="shared" si="7"/>
        <v>2</v>
      </c>
      <c r="C196" t="s">
        <v>411</v>
      </c>
      <c r="D196" t="s">
        <v>513</v>
      </c>
      <c r="E196" t="s">
        <v>44</v>
      </c>
      <c r="F196">
        <v>6</v>
      </c>
      <c r="G196" t="s">
        <v>514</v>
      </c>
      <c r="H196" t="s">
        <v>215</v>
      </c>
      <c r="I196" t="s">
        <v>1161</v>
      </c>
      <c r="J196" t="s">
        <v>2342</v>
      </c>
    </row>
    <row r="197" spans="1:10" x14ac:dyDescent="0.3">
      <c r="A197" t="str">
        <f t="shared" si="6"/>
        <v>309-3</v>
      </c>
      <c r="B197">
        <f t="shared" si="7"/>
        <v>3</v>
      </c>
      <c r="C197" t="s">
        <v>411</v>
      </c>
      <c r="D197" t="s">
        <v>515</v>
      </c>
      <c r="E197" t="s">
        <v>48</v>
      </c>
      <c r="F197">
        <v>7</v>
      </c>
      <c r="G197" t="s">
        <v>108</v>
      </c>
      <c r="H197" t="s">
        <v>516</v>
      </c>
      <c r="I197" t="s">
        <v>1161</v>
      </c>
      <c r="J197" t="s">
        <v>2342</v>
      </c>
    </row>
    <row r="198" spans="1:10" x14ac:dyDescent="0.3">
      <c r="A198" t="str">
        <f t="shared" si="6"/>
        <v>309-4</v>
      </c>
      <c r="B198">
        <f t="shared" si="7"/>
        <v>4</v>
      </c>
      <c r="C198" t="s">
        <v>411</v>
      </c>
      <c r="D198" t="s">
        <v>517</v>
      </c>
      <c r="E198" t="s">
        <v>58</v>
      </c>
      <c r="F198">
        <v>6</v>
      </c>
      <c r="G198" t="s">
        <v>153</v>
      </c>
      <c r="H198" t="s">
        <v>228</v>
      </c>
      <c r="I198" t="s">
        <v>1161</v>
      </c>
      <c r="J198" t="s">
        <v>2342</v>
      </c>
    </row>
    <row r="199" spans="1:10" x14ac:dyDescent="0.3">
      <c r="A199" t="str">
        <f t="shared" si="6"/>
        <v>309-5</v>
      </c>
      <c r="B199">
        <f t="shared" si="7"/>
        <v>5</v>
      </c>
      <c r="C199" t="s">
        <v>411</v>
      </c>
      <c r="D199" t="s">
        <v>518</v>
      </c>
      <c r="E199" t="s">
        <v>48</v>
      </c>
      <c r="F199">
        <v>6</v>
      </c>
      <c r="G199" t="s">
        <v>519</v>
      </c>
      <c r="H199" t="s">
        <v>237</v>
      </c>
      <c r="I199" t="s">
        <v>1161</v>
      </c>
      <c r="J199" t="s">
        <v>2342</v>
      </c>
    </row>
    <row r="200" spans="1:10" x14ac:dyDescent="0.3">
      <c r="A200" t="str">
        <f t="shared" si="6"/>
        <v>309-6</v>
      </c>
      <c r="B200">
        <f t="shared" si="7"/>
        <v>6</v>
      </c>
      <c r="C200" t="s">
        <v>411</v>
      </c>
      <c r="D200" t="s">
        <v>520</v>
      </c>
      <c r="E200" t="s">
        <v>9</v>
      </c>
      <c r="F200">
        <v>6</v>
      </c>
      <c r="G200" t="s">
        <v>521</v>
      </c>
      <c r="H200" t="s">
        <v>243</v>
      </c>
      <c r="I200" t="s">
        <v>1161</v>
      </c>
      <c r="J200" t="s">
        <v>2342</v>
      </c>
    </row>
    <row r="201" spans="1:10" x14ac:dyDescent="0.3">
      <c r="A201" t="str">
        <f t="shared" si="6"/>
        <v>309-7</v>
      </c>
      <c r="B201">
        <f t="shared" si="7"/>
        <v>7</v>
      </c>
      <c r="C201" t="s">
        <v>411</v>
      </c>
      <c r="D201" t="s">
        <v>522</v>
      </c>
      <c r="E201" t="s">
        <v>9</v>
      </c>
      <c r="F201">
        <v>7</v>
      </c>
      <c r="G201" t="s">
        <v>361</v>
      </c>
      <c r="H201" t="s">
        <v>523</v>
      </c>
      <c r="I201" t="s">
        <v>1161</v>
      </c>
      <c r="J201" t="s">
        <v>2342</v>
      </c>
    </row>
    <row r="202" spans="1:10" x14ac:dyDescent="0.3">
      <c r="A202" t="str">
        <f t="shared" si="6"/>
        <v>309-8</v>
      </c>
      <c r="B202">
        <f t="shared" si="7"/>
        <v>8</v>
      </c>
      <c r="C202" t="s">
        <v>411</v>
      </c>
      <c r="D202" t="s">
        <v>524</v>
      </c>
      <c r="E202" t="s">
        <v>9</v>
      </c>
      <c r="F202">
        <v>5</v>
      </c>
      <c r="G202" t="s">
        <v>525</v>
      </c>
      <c r="H202" t="s">
        <v>265</v>
      </c>
      <c r="I202" t="s">
        <v>1161</v>
      </c>
      <c r="J202" t="s">
        <v>2342</v>
      </c>
    </row>
    <row r="203" spans="1:10" x14ac:dyDescent="0.3">
      <c r="A203" t="str">
        <f t="shared" si="6"/>
        <v>309-9</v>
      </c>
      <c r="B203">
        <f t="shared" si="7"/>
        <v>9</v>
      </c>
      <c r="C203" t="s">
        <v>411</v>
      </c>
      <c r="D203" t="s">
        <v>526</v>
      </c>
      <c r="E203" t="s">
        <v>33</v>
      </c>
      <c r="F203">
        <v>6</v>
      </c>
      <c r="G203" t="s">
        <v>527</v>
      </c>
      <c r="H203" t="s">
        <v>265</v>
      </c>
      <c r="I203" t="s">
        <v>1161</v>
      </c>
      <c r="J203" t="s">
        <v>2342</v>
      </c>
    </row>
    <row r="204" spans="1:10" x14ac:dyDescent="0.3">
      <c r="A204" t="str">
        <f t="shared" si="6"/>
        <v>309-10</v>
      </c>
      <c r="B204">
        <f t="shared" si="7"/>
        <v>10</v>
      </c>
      <c r="C204" t="s">
        <v>411</v>
      </c>
      <c r="D204" t="s">
        <v>528</v>
      </c>
      <c r="E204" t="s">
        <v>9</v>
      </c>
      <c r="F204">
        <v>6</v>
      </c>
      <c r="G204" t="s">
        <v>529</v>
      </c>
      <c r="H204" t="s">
        <v>530</v>
      </c>
      <c r="I204" t="s">
        <v>1161</v>
      </c>
      <c r="J204" t="s">
        <v>2342</v>
      </c>
    </row>
    <row r="205" spans="1:10" x14ac:dyDescent="0.3">
      <c r="A205" t="str">
        <f t="shared" si="6"/>
        <v>309-11</v>
      </c>
      <c r="B205">
        <f t="shared" si="7"/>
        <v>11</v>
      </c>
      <c r="C205" t="s">
        <v>411</v>
      </c>
      <c r="D205" t="s">
        <v>531</v>
      </c>
      <c r="E205" t="s">
        <v>9</v>
      </c>
      <c r="F205">
        <v>6</v>
      </c>
      <c r="G205" t="s">
        <v>532</v>
      </c>
      <c r="H205" t="s">
        <v>264</v>
      </c>
      <c r="I205" t="s">
        <v>1161</v>
      </c>
      <c r="J205" t="s">
        <v>2342</v>
      </c>
    </row>
    <row r="206" spans="1:10" x14ac:dyDescent="0.3">
      <c r="A206" t="str">
        <f t="shared" si="6"/>
        <v>309-12</v>
      </c>
      <c r="B206">
        <f t="shared" si="7"/>
        <v>12</v>
      </c>
      <c r="C206" t="s">
        <v>411</v>
      </c>
      <c r="D206" t="s">
        <v>533</v>
      </c>
      <c r="E206" t="s">
        <v>9</v>
      </c>
      <c r="F206">
        <v>7</v>
      </c>
      <c r="G206" t="s">
        <v>153</v>
      </c>
      <c r="H206" t="s">
        <v>410</v>
      </c>
      <c r="I206" t="s">
        <v>1161</v>
      </c>
      <c r="J206" t="s">
        <v>2342</v>
      </c>
    </row>
    <row r="207" spans="1:10" x14ac:dyDescent="0.3">
      <c r="A207" t="str">
        <f t="shared" si="6"/>
        <v>303-1</v>
      </c>
      <c r="B207">
        <f t="shared" si="7"/>
        <v>1</v>
      </c>
      <c r="C207" t="s">
        <v>534</v>
      </c>
      <c r="D207" t="s">
        <v>535</v>
      </c>
      <c r="E207" t="s">
        <v>9</v>
      </c>
      <c r="F207">
        <v>8</v>
      </c>
      <c r="G207" t="s">
        <v>536</v>
      </c>
      <c r="H207" t="s">
        <v>537</v>
      </c>
      <c r="I207" t="s">
        <v>1146</v>
      </c>
      <c r="J207" t="s">
        <v>2341</v>
      </c>
    </row>
    <row r="208" spans="1:10" x14ac:dyDescent="0.3">
      <c r="A208" t="str">
        <f t="shared" si="6"/>
        <v>303-2</v>
      </c>
      <c r="B208">
        <f t="shared" si="7"/>
        <v>2</v>
      </c>
      <c r="C208" t="s">
        <v>534</v>
      </c>
      <c r="D208" t="s">
        <v>538</v>
      </c>
      <c r="E208" t="s">
        <v>539</v>
      </c>
      <c r="F208">
        <v>9</v>
      </c>
      <c r="G208" t="s">
        <v>222</v>
      </c>
      <c r="H208" t="s">
        <v>540</v>
      </c>
      <c r="I208" t="s">
        <v>1146</v>
      </c>
      <c r="J208" t="s">
        <v>2340</v>
      </c>
    </row>
    <row r="209" spans="1:10" x14ac:dyDescent="0.3">
      <c r="A209" t="str">
        <f t="shared" si="6"/>
        <v>303-3</v>
      </c>
      <c r="B209">
        <f t="shared" si="7"/>
        <v>3</v>
      </c>
      <c r="C209" t="s">
        <v>534</v>
      </c>
      <c r="D209" t="s">
        <v>541</v>
      </c>
      <c r="E209" t="s">
        <v>44</v>
      </c>
      <c r="F209">
        <v>7</v>
      </c>
      <c r="G209" t="s">
        <v>542</v>
      </c>
      <c r="H209" t="s">
        <v>543</v>
      </c>
      <c r="I209" t="s">
        <v>1146</v>
      </c>
      <c r="J209" t="s">
        <v>2340</v>
      </c>
    </row>
    <row r="210" spans="1:10" x14ac:dyDescent="0.3">
      <c r="A210" t="str">
        <f t="shared" si="6"/>
        <v>303-4</v>
      </c>
      <c r="B210">
        <f t="shared" si="7"/>
        <v>4</v>
      </c>
      <c r="C210" t="s">
        <v>534</v>
      </c>
      <c r="D210" t="s">
        <v>544</v>
      </c>
      <c r="E210" t="s">
        <v>48</v>
      </c>
      <c r="F210">
        <v>9</v>
      </c>
      <c r="G210" t="s">
        <v>545</v>
      </c>
      <c r="H210" t="s">
        <v>546</v>
      </c>
      <c r="I210" t="s">
        <v>1146</v>
      </c>
      <c r="J210" t="s">
        <v>2340</v>
      </c>
    </row>
    <row r="211" spans="1:10" x14ac:dyDescent="0.3">
      <c r="A211" t="str">
        <f t="shared" si="6"/>
        <v>303-5</v>
      </c>
      <c r="B211">
        <f t="shared" si="7"/>
        <v>5</v>
      </c>
      <c r="C211" t="s">
        <v>534</v>
      </c>
      <c r="D211" t="s">
        <v>547</v>
      </c>
      <c r="E211" t="s">
        <v>539</v>
      </c>
      <c r="F211">
        <v>8</v>
      </c>
      <c r="G211" t="s">
        <v>548</v>
      </c>
      <c r="H211" t="s">
        <v>549</v>
      </c>
      <c r="I211" t="s">
        <v>1146</v>
      </c>
      <c r="J211" t="s">
        <v>2340</v>
      </c>
    </row>
    <row r="212" spans="1:10" x14ac:dyDescent="0.3">
      <c r="A212" t="str">
        <f t="shared" si="6"/>
        <v>303-6</v>
      </c>
      <c r="B212">
        <f t="shared" si="7"/>
        <v>6</v>
      </c>
      <c r="C212" t="s">
        <v>534</v>
      </c>
      <c r="D212" t="s">
        <v>550</v>
      </c>
      <c r="E212" t="s">
        <v>9</v>
      </c>
      <c r="F212">
        <v>8</v>
      </c>
      <c r="G212" t="s">
        <v>97</v>
      </c>
      <c r="H212" t="s">
        <v>420</v>
      </c>
      <c r="I212" t="s">
        <v>1146</v>
      </c>
      <c r="J212" t="s">
        <v>2341</v>
      </c>
    </row>
    <row r="213" spans="1:10" x14ac:dyDescent="0.3">
      <c r="A213" t="str">
        <f t="shared" si="6"/>
        <v>303-7</v>
      </c>
      <c r="B213">
        <f t="shared" si="7"/>
        <v>7</v>
      </c>
      <c r="C213" t="s">
        <v>534</v>
      </c>
      <c r="D213" t="s">
        <v>551</v>
      </c>
      <c r="E213" t="s">
        <v>9</v>
      </c>
      <c r="F213">
        <v>8</v>
      </c>
      <c r="G213" t="s">
        <v>552</v>
      </c>
      <c r="H213" t="s">
        <v>420</v>
      </c>
      <c r="I213" t="s">
        <v>1146</v>
      </c>
      <c r="J213" t="s">
        <v>2340</v>
      </c>
    </row>
    <row r="214" spans="1:10" x14ac:dyDescent="0.3">
      <c r="A214" t="str">
        <f t="shared" si="6"/>
        <v>303-8</v>
      </c>
      <c r="B214">
        <f t="shared" si="7"/>
        <v>8</v>
      </c>
      <c r="C214" t="s">
        <v>534</v>
      </c>
      <c r="D214" t="s">
        <v>553</v>
      </c>
      <c r="E214" t="s">
        <v>44</v>
      </c>
      <c r="F214">
        <v>7</v>
      </c>
      <c r="G214" t="s">
        <v>554</v>
      </c>
      <c r="H214" t="s">
        <v>420</v>
      </c>
      <c r="I214" t="s">
        <v>1146</v>
      </c>
      <c r="J214" t="s">
        <v>2340</v>
      </c>
    </row>
    <row r="215" spans="1:10" x14ac:dyDescent="0.3">
      <c r="A215" t="str">
        <f t="shared" si="6"/>
        <v>303-9</v>
      </c>
      <c r="B215">
        <f t="shared" si="7"/>
        <v>9</v>
      </c>
      <c r="C215" t="s">
        <v>534</v>
      </c>
      <c r="D215" t="s">
        <v>558</v>
      </c>
      <c r="E215" t="s">
        <v>44</v>
      </c>
      <c r="F215">
        <v>8</v>
      </c>
      <c r="G215" t="s">
        <v>355</v>
      </c>
      <c r="H215" t="s">
        <v>557</v>
      </c>
      <c r="I215" t="s">
        <v>1146</v>
      </c>
      <c r="J215" t="s">
        <v>2340</v>
      </c>
    </row>
    <row r="216" spans="1:10" x14ac:dyDescent="0.3">
      <c r="A216" t="str">
        <f t="shared" si="6"/>
        <v>303-10</v>
      </c>
      <c r="B216">
        <f t="shared" si="7"/>
        <v>10</v>
      </c>
      <c r="C216" t="s">
        <v>534</v>
      </c>
      <c r="D216" t="s">
        <v>561</v>
      </c>
      <c r="E216" t="s">
        <v>33</v>
      </c>
      <c r="F216">
        <v>8</v>
      </c>
      <c r="G216" t="s">
        <v>117</v>
      </c>
      <c r="H216" t="s">
        <v>31</v>
      </c>
      <c r="I216" t="s">
        <v>1146</v>
      </c>
      <c r="J216" t="s">
        <v>2340</v>
      </c>
    </row>
    <row r="217" spans="1:10" x14ac:dyDescent="0.3">
      <c r="A217" t="str">
        <f t="shared" si="6"/>
        <v>303-11</v>
      </c>
      <c r="B217">
        <f t="shared" si="7"/>
        <v>11</v>
      </c>
      <c r="C217" t="s">
        <v>534</v>
      </c>
      <c r="D217" t="s">
        <v>562</v>
      </c>
      <c r="E217" t="s">
        <v>539</v>
      </c>
      <c r="F217">
        <v>8</v>
      </c>
      <c r="G217" t="s">
        <v>514</v>
      </c>
      <c r="H217" t="s">
        <v>563</v>
      </c>
      <c r="I217" t="s">
        <v>1146</v>
      </c>
      <c r="J217" t="s">
        <v>2340</v>
      </c>
    </row>
    <row r="218" spans="1:10" x14ac:dyDescent="0.3">
      <c r="A218" t="str">
        <f t="shared" si="6"/>
        <v>303-12</v>
      </c>
      <c r="B218">
        <f t="shared" si="7"/>
        <v>12</v>
      </c>
      <c r="C218" t="s">
        <v>534</v>
      </c>
      <c r="D218" t="s">
        <v>564</v>
      </c>
      <c r="E218" t="s">
        <v>9</v>
      </c>
      <c r="F218">
        <v>8</v>
      </c>
      <c r="G218" t="s">
        <v>565</v>
      </c>
      <c r="H218" t="s">
        <v>566</v>
      </c>
      <c r="I218" t="s">
        <v>1146</v>
      </c>
      <c r="J218" t="s">
        <v>2340</v>
      </c>
    </row>
    <row r="219" spans="1:10" x14ac:dyDescent="0.3">
      <c r="A219" t="str">
        <f t="shared" si="6"/>
        <v>303-13</v>
      </c>
      <c r="B219">
        <f t="shared" si="7"/>
        <v>13</v>
      </c>
      <c r="C219" t="s">
        <v>534</v>
      </c>
      <c r="D219" t="s">
        <v>567</v>
      </c>
      <c r="E219" t="s">
        <v>120</v>
      </c>
      <c r="F219">
        <v>8</v>
      </c>
      <c r="G219" t="s">
        <v>568</v>
      </c>
      <c r="H219" t="s">
        <v>569</v>
      </c>
      <c r="I219" t="s">
        <v>1146</v>
      </c>
      <c r="J219" t="s">
        <v>2340</v>
      </c>
    </row>
    <row r="220" spans="1:10" x14ac:dyDescent="0.3">
      <c r="A220" t="str">
        <f t="shared" si="6"/>
        <v>303-14</v>
      </c>
      <c r="B220">
        <f t="shared" si="7"/>
        <v>14</v>
      </c>
      <c r="C220" t="s">
        <v>534</v>
      </c>
      <c r="D220" t="s">
        <v>570</v>
      </c>
      <c r="E220" t="s">
        <v>539</v>
      </c>
      <c r="F220">
        <v>9</v>
      </c>
      <c r="G220" t="s">
        <v>571</v>
      </c>
      <c r="H220" t="s">
        <v>572</v>
      </c>
      <c r="I220" t="s">
        <v>1146</v>
      </c>
      <c r="J220" t="s">
        <v>2340</v>
      </c>
    </row>
    <row r="221" spans="1:10" x14ac:dyDescent="0.3">
      <c r="A221" t="str">
        <f t="shared" si="6"/>
        <v>303-15</v>
      </c>
      <c r="B221">
        <f t="shared" si="7"/>
        <v>15</v>
      </c>
      <c r="C221" t="s">
        <v>534</v>
      </c>
      <c r="D221" t="s">
        <v>573</v>
      </c>
      <c r="E221" t="s">
        <v>120</v>
      </c>
      <c r="F221">
        <v>8</v>
      </c>
      <c r="G221" t="s">
        <v>574</v>
      </c>
      <c r="H221" t="s">
        <v>575</v>
      </c>
      <c r="I221" t="s">
        <v>1146</v>
      </c>
      <c r="J221" t="s">
        <v>2340</v>
      </c>
    </row>
    <row r="222" spans="1:10" x14ac:dyDescent="0.3">
      <c r="A222" t="str">
        <f t="shared" si="6"/>
        <v>303-16</v>
      </c>
      <c r="B222">
        <f t="shared" si="7"/>
        <v>16</v>
      </c>
      <c r="C222" t="s">
        <v>534</v>
      </c>
      <c r="D222" t="s">
        <v>576</v>
      </c>
      <c r="E222" t="s">
        <v>120</v>
      </c>
      <c r="F222">
        <v>8</v>
      </c>
      <c r="G222" t="s">
        <v>574</v>
      </c>
      <c r="H222" t="s">
        <v>577</v>
      </c>
      <c r="I222" t="s">
        <v>1146</v>
      </c>
      <c r="J222" t="s">
        <v>2340</v>
      </c>
    </row>
    <row r="223" spans="1:10" x14ac:dyDescent="0.3">
      <c r="A223" t="str">
        <f t="shared" si="6"/>
        <v>303-17</v>
      </c>
      <c r="B223">
        <f t="shared" si="7"/>
        <v>17</v>
      </c>
      <c r="C223" t="s">
        <v>534</v>
      </c>
      <c r="D223" t="s">
        <v>578</v>
      </c>
      <c r="E223" t="s">
        <v>120</v>
      </c>
      <c r="F223">
        <v>8</v>
      </c>
      <c r="G223" t="s">
        <v>579</v>
      </c>
      <c r="H223" t="s">
        <v>580</v>
      </c>
      <c r="I223" t="s">
        <v>1146</v>
      </c>
      <c r="J223" t="s">
        <v>2340</v>
      </c>
    </row>
    <row r="224" spans="1:10" x14ac:dyDescent="0.3">
      <c r="A224" t="str">
        <f t="shared" si="6"/>
        <v>303-18</v>
      </c>
      <c r="B224">
        <f t="shared" si="7"/>
        <v>18</v>
      </c>
      <c r="C224" t="s">
        <v>534</v>
      </c>
      <c r="D224" t="s">
        <v>581</v>
      </c>
      <c r="E224" t="s">
        <v>9</v>
      </c>
      <c r="F224">
        <v>8</v>
      </c>
      <c r="G224" t="s">
        <v>582</v>
      </c>
      <c r="H224" t="s">
        <v>583</v>
      </c>
      <c r="I224" t="s">
        <v>1146</v>
      </c>
      <c r="J224" t="s">
        <v>2340</v>
      </c>
    </row>
    <row r="225" spans="1:10" x14ac:dyDescent="0.3">
      <c r="A225" t="str">
        <f t="shared" si="6"/>
        <v>304-1</v>
      </c>
      <c r="B225">
        <f t="shared" si="7"/>
        <v>1</v>
      </c>
      <c r="C225" t="s">
        <v>534</v>
      </c>
      <c r="D225" t="s">
        <v>586</v>
      </c>
      <c r="E225" t="s">
        <v>120</v>
      </c>
      <c r="F225">
        <v>8</v>
      </c>
      <c r="G225" t="s">
        <v>587</v>
      </c>
      <c r="H225" t="s">
        <v>310</v>
      </c>
      <c r="I225" t="s">
        <v>1149</v>
      </c>
      <c r="J225" t="s">
        <v>2340</v>
      </c>
    </row>
    <row r="226" spans="1:10" x14ac:dyDescent="0.3">
      <c r="A226" t="str">
        <f t="shared" si="6"/>
        <v>304-2</v>
      </c>
      <c r="B226">
        <f t="shared" si="7"/>
        <v>2</v>
      </c>
      <c r="C226" t="s">
        <v>534</v>
      </c>
      <c r="D226" t="s">
        <v>588</v>
      </c>
      <c r="E226" t="s">
        <v>33</v>
      </c>
      <c r="F226">
        <v>9</v>
      </c>
      <c r="G226" t="s">
        <v>52</v>
      </c>
      <c r="H226" t="s">
        <v>589</v>
      </c>
      <c r="I226" t="s">
        <v>1149</v>
      </c>
      <c r="J226" t="s">
        <v>2340</v>
      </c>
    </row>
    <row r="227" spans="1:10" x14ac:dyDescent="0.3">
      <c r="A227" t="str">
        <f t="shared" si="6"/>
        <v>304-3</v>
      </c>
      <c r="B227">
        <f t="shared" si="7"/>
        <v>3</v>
      </c>
      <c r="C227" t="s">
        <v>534</v>
      </c>
      <c r="D227" t="s">
        <v>590</v>
      </c>
      <c r="E227" t="s">
        <v>120</v>
      </c>
      <c r="F227">
        <v>8</v>
      </c>
      <c r="G227" t="s">
        <v>591</v>
      </c>
      <c r="H227" t="s">
        <v>592</v>
      </c>
      <c r="I227" t="s">
        <v>1149</v>
      </c>
      <c r="J227" t="s">
        <v>2340</v>
      </c>
    </row>
    <row r="228" spans="1:10" x14ac:dyDescent="0.3">
      <c r="A228" t="str">
        <f t="shared" si="6"/>
        <v>304-4</v>
      </c>
      <c r="B228">
        <f t="shared" si="7"/>
        <v>4</v>
      </c>
      <c r="C228" t="s">
        <v>534</v>
      </c>
      <c r="D228" t="s">
        <v>595</v>
      </c>
      <c r="E228" t="s">
        <v>9</v>
      </c>
      <c r="F228">
        <v>8</v>
      </c>
      <c r="G228" t="s">
        <v>596</v>
      </c>
      <c r="H228" t="s">
        <v>303</v>
      </c>
      <c r="I228" t="s">
        <v>1149</v>
      </c>
      <c r="J228" t="s">
        <v>2341</v>
      </c>
    </row>
    <row r="229" spans="1:10" x14ac:dyDescent="0.3">
      <c r="A229" t="str">
        <f t="shared" si="6"/>
        <v>304-5</v>
      </c>
      <c r="B229">
        <f t="shared" si="7"/>
        <v>5</v>
      </c>
      <c r="C229" t="s">
        <v>534</v>
      </c>
      <c r="D229" t="s">
        <v>597</v>
      </c>
      <c r="E229" t="s">
        <v>9</v>
      </c>
      <c r="F229">
        <v>8</v>
      </c>
      <c r="G229" t="s">
        <v>598</v>
      </c>
      <c r="H229" t="s">
        <v>303</v>
      </c>
      <c r="I229" t="s">
        <v>1149</v>
      </c>
      <c r="J229" t="s">
        <v>2341</v>
      </c>
    </row>
    <row r="230" spans="1:10" x14ac:dyDescent="0.3">
      <c r="A230" t="str">
        <f t="shared" si="6"/>
        <v>304-6</v>
      </c>
      <c r="B230">
        <f t="shared" si="7"/>
        <v>6</v>
      </c>
      <c r="C230" t="s">
        <v>534</v>
      </c>
      <c r="D230" t="s">
        <v>599</v>
      </c>
      <c r="E230" t="s">
        <v>44</v>
      </c>
      <c r="F230">
        <v>7</v>
      </c>
      <c r="G230" t="s">
        <v>358</v>
      </c>
      <c r="H230" t="s">
        <v>303</v>
      </c>
      <c r="I230" t="s">
        <v>1149</v>
      </c>
      <c r="J230" t="s">
        <v>2340</v>
      </c>
    </row>
    <row r="231" spans="1:10" x14ac:dyDescent="0.3">
      <c r="A231" t="str">
        <f t="shared" si="6"/>
        <v>304-7</v>
      </c>
      <c r="B231">
        <f t="shared" si="7"/>
        <v>7</v>
      </c>
      <c r="C231" t="s">
        <v>534</v>
      </c>
      <c r="D231" t="s">
        <v>600</v>
      </c>
      <c r="E231" t="s">
        <v>9</v>
      </c>
      <c r="F231">
        <v>8</v>
      </c>
      <c r="G231" t="s">
        <v>601</v>
      </c>
      <c r="H231" t="s">
        <v>602</v>
      </c>
      <c r="I231" t="s">
        <v>1149</v>
      </c>
      <c r="J231" t="s">
        <v>2340</v>
      </c>
    </row>
    <row r="232" spans="1:10" x14ac:dyDescent="0.3">
      <c r="A232" t="str">
        <f t="shared" si="6"/>
        <v>304-8</v>
      </c>
      <c r="B232">
        <f t="shared" si="7"/>
        <v>8</v>
      </c>
      <c r="C232" t="s">
        <v>534</v>
      </c>
      <c r="D232" t="s">
        <v>603</v>
      </c>
      <c r="E232" t="s">
        <v>44</v>
      </c>
      <c r="F232">
        <v>8</v>
      </c>
      <c r="G232" t="s">
        <v>604</v>
      </c>
      <c r="H232" t="s">
        <v>605</v>
      </c>
      <c r="I232" t="s">
        <v>1149</v>
      </c>
      <c r="J232" t="s">
        <v>2340</v>
      </c>
    </row>
    <row r="233" spans="1:10" x14ac:dyDescent="0.3">
      <c r="A233" t="str">
        <f t="shared" si="6"/>
        <v>304-9</v>
      </c>
      <c r="B233">
        <f t="shared" si="7"/>
        <v>9</v>
      </c>
      <c r="C233" t="s">
        <v>534</v>
      </c>
      <c r="D233" t="s">
        <v>606</v>
      </c>
      <c r="E233" t="s">
        <v>58</v>
      </c>
      <c r="F233">
        <v>9</v>
      </c>
      <c r="G233" t="s">
        <v>127</v>
      </c>
      <c r="H233" t="s">
        <v>607</v>
      </c>
      <c r="I233" t="s">
        <v>1149</v>
      </c>
      <c r="J233" t="s">
        <v>2340</v>
      </c>
    </row>
    <row r="234" spans="1:10" x14ac:dyDescent="0.3">
      <c r="A234" t="str">
        <f t="shared" si="6"/>
        <v>304-10</v>
      </c>
      <c r="B234">
        <f t="shared" si="7"/>
        <v>10</v>
      </c>
      <c r="C234" t="s">
        <v>534</v>
      </c>
      <c r="D234" t="s">
        <v>608</v>
      </c>
      <c r="E234" t="s">
        <v>9</v>
      </c>
      <c r="F234">
        <v>8</v>
      </c>
      <c r="G234" t="s">
        <v>609</v>
      </c>
      <c r="H234" t="s">
        <v>610</v>
      </c>
      <c r="I234" t="s">
        <v>1149</v>
      </c>
      <c r="J234" t="s">
        <v>2340</v>
      </c>
    </row>
    <row r="235" spans="1:10" x14ac:dyDescent="0.3">
      <c r="A235" t="str">
        <f t="shared" si="6"/>
        <v>304-11</v>
      </c>
      <c r="B235">
        <f t="shared" si="7"/>
        <v>11</v>
      </c>
      <c r="C235" t="s">
        <v>534</v>
      </c>
      <c r="D235" t="s">
        <v>611</v>
      </c>
      <c r="E235" t="s">
        <v>44</v>
      </c>
      <c r="F235">
        <v>8</v>
      </c>
      <c r="G235" t="s">
        <v>521</v>
      </c>
      <c r="H235" t="s">
        <v>67</v>
      </c>
      <c r="I235" t="s">
        <v>1149</v>
      </c>
      <c r="J235" t="s">
        <v>2340</v>
      </c>
    </row>
    <row r="236" spans="1:10" x14ac:dyDescent="0.3">
      <c r="A236" t="str">
        <f t="shared" si="6"/>
        <v>304-12</v>
      </c>
      <c r="B236">
        <f t="shared" si="7"/>
        <v>12</v>
      </c>
      <c r="C236" t="s">
        <v>534</v>
      </c>
      <c r="D236" t="s">
        <v>612</v>
      </c>
      <c r="E236" t="s">
        <v>48</v>
      </c>
      <c r="F236">
        <v>9</v>
      </c>
      <c r="G236" t="s">
        <v>136</v>
      </c>
      <c r="H236" t="s">
        <v>613</v>
      </c>
      <c r="I236" t="s">
        <v>1149</v>
      </c>
      <c r="J236" t="s">
        <v>2340</v>
      </c>
    </row>
    <row r="237" spans="1:10" x14ac:dyDescent="0.3">
      <c r="A237" t="str">
        <f t="shared" si="6"/>
        <v>304-13</v>
      </c>
      <c r="B237">
        <f t="shared" si="7"/>
        <v>13</v>
      </c>
      <c r="C237" t="s">
        <v>534</v>
      </c>
      <c r="D237" t="s">
        <v>614</v>
      </c>
      <c r="E237" t="s">
        <v>33</v>
      </c>
      <c r="F237">
        <v>9</v>
      </c>
      <c r="G237" t="s">
        <v>615</v>
      </c>
      <c r="H237" t="s">
        <v>616</v>
      </c>
      <c r="I237" t="s">
        <v>1149</v>
      </c>
      <c r="J237" t="s">
        <v>2340</v>
      </c>
    </row>
    <row r="238" spans="1:10" x14ac:dyDescent="0.3">
      <c r="A238" t="str">
        <f t="shared" si="6"/>
        <v>304-14</v>
      </c>
      <c r="B238">
        <f t="shared" si="7"/>
        <v>14</v>
      </c>
      <c r="C238" t="s">
        <v>534</v>
      </c>
      <c r="D238" t="s">
        <v>620</v>
      </c>
      <c r="E238" t="s">
        <v>120</v>
      </c>
      <c r="F238">
        <v>8</v>
      </c>
      <c r="G238" t="s">
        <v>621</v>
      </c>
      <c r="H238" t="s">
        <v>622</v>
      </c>
      <c r="I238" t="s">
        <v>1149</v>
      </c>
      <c r="J238" t="s">
        <v>2340</v>
      </c>
    </row>
    <row r="239" spans="1:10" x14ac:dyDescent="0.3">
      <c r="A239" t="str">
        <f t="shared" si="6"/>
        <v>304-15</v>
      </c>
      <c r="B239">
        <f t="shared" si="7"/>
        <v>15</v>
      </c>
      <c r="C239" t="s">
        <v>534</v>
      </c>
      <c r="D239" t="s">
        <v>623</v>
      </c>
      <c r="E239" t="s">
        <v>44</v>
      </c>
      <c r="F239">
        <v>7</v>
      </c>
      <c r="G239" t="s">
        <v>342</v>
      </c>
      <c r="H239" t="s">
        <v>624</v>
      </c>
      <c r="I239" t="s">
        <v>1149</v>
      </c>
      <c r="J239" t="s">
        <v>2340</v>
      </c>
    </row>
    <row r="240" spans="1:10" x14ac:dyDescent="0.3">
      <c r="A240" t="str">
        <f t="shared" si="6"/>
        <v>304-16</v>
      </c>
      <c r="B240">
        <f t="shared" si="7"/>
        <v>16</v>
      </c>
      <c r="C240" t="s">
        <v>534</v>
      </c>
      <c r="D240" t="s">
        <v>625</v>
      </c>
      <c r="E240" t="s">
        <v>48</v>
      </c>
      <c r="F240">
        <v>5</v>
      </c>
      <c r="G240" t="s">
        <v>626</v>
      </c>
      <c r="H240" t="s">
        <v>627</v>
      </c>
      <c r="I240" t="s">
        <v>1149</v>
      </c>
      <c r="J240" t="s">
        <v>2340</v>
      </c>
    </row>
    <row r="241" spans="1:10" x14ac:dyDescent="0.3">
      <c r="A241" t="str">
        <f t="shared" si="6"/>
        <v>304-17</v>
      </c>
      <c r="B241">
        <f t="shared" si="7"/>
        <v>17</v>
      </c>
      <c r="C241" t="s">
        <v>534</v>
      </c>
      <c r="D241" t="s">
        <v>628</v>
      </c>
      <c r="E241" t="s">
        <v>9</v>
      </c>
      <c r="F241">
        <v>8</v>
      </c>
      <c r="G241" t="s">
        <v>629</v>
      </c>
      <c r="H241" t="s">
        <v>77</v>
      </c>
      <c r="I241" t="s">
        <v>1149</v>
      </c>
      <c r="J241" t="s">
        <v>2340</v>
      </c>
    </row>
    <row r="242" spans="1:10" x14ac:dyDescent="0.3">
      <c r="A242" t="str">
        <f t="shared" si="6"/>
        <v>304-18</v>
      </c>
      <c r="B242">
        <f t="shared" si="7"/>
        <v>18</v>
      </c>
      <c r="C242" t="s">
        <v>534</v>
      </c>
      <c r="D242" t="s">
        <v>630</v>
      </c>
      <c r="E242" t="s">
        <v>58</v>
      </c>
      <c r="F242">
        <v>8</v>
      </c>
      <c r="G242" t="s">
        <v>631</v>
      </c>
      <c r="H242" t="s">
        <v>89</v>
      </c>
      <c r="I242" t="s">
        <v>1149</v>
      </c>
      <c r="J242" t="s">
        <v>2340</v>
      </c>
    </row>
    <row r="243" spans="1:10" x14ac:dyDescent="0.3">
      <c r="A243" t="str">
        <f t="shared" si="6"/>
        <v>304-19</v>
      </c>
      <c r="B243">
        <f t="shared" si="7"/>
        <v>19</v>
      </c>
      <c r="C243" t="s">
        <v>534</v>
      </c>
      <c r="D243" t="s">
        <v>632</v>
      </c>
      <c r="E243" t="s">
        <v>48</v>
      </c>
      <c r="F243">
        <v>9</v>
      </c>
      <c r="G243" t="s">
        <v>633</v>
      </c>
      <c r="H243" t="s">
        <v>634</v>
      </c>
      <c r="I243" t="s">
        <v>1149</v>
      </c>
      <c r="J243" t="s">
        <v>2340</v>
      </c>
    </row>
    <row r="244" spans="1:10" x14ac:dyDescent="0.3">
      <c r="A244" t="str">
        <f t="shared" si="6"/>
        <v>305-1</v>
      </c>
      <c r="B244">
        <f t="shared" si="7"/>
        <v>1</v>
      </c>
      <c r="C244" t="s">
        <v>534</v>
      </c>
      <c r="D244" t="s">
        <v>635</v>
      </c>
      <c r="E244" t="s">
        <v>9</v>
      </c>
      <c r="F244">
        <v>9</v>
      </c>
      <c r="G244" t="s">
        <v>636</v>
      </c>
      <c r="H244" t="s">
        <v>637</v>
      </c>
      <c r="I244" t="s">
        <v>1152</v>
      </c>
      <c r="J244" t="s">
        <v>2340</v>
      </c>
    </row>
    <row r="245" spans="1:10" x14ac:dyDescent="0.3">
      <c r="A245" t="str">
        <f t="shared" si="6"/>
        <v>305-2</v>
      </c>
      <c r="B245">
        <f t="shared" si="7"/>
        <v>2</v>
      </c>
      <c r="C245" t="s">
        <v>534</v>
      </c>
      <c r="D245" t="s">
        <v>638</v>
      </c>
      <c r="E245" t="s">
        <v>120</v>
      </c>
      <c r="F245">
        <v>8</v>
      </c>
      <c r="G245" t="s">
        <v>72</v>
      </c>
      <c r="H245" t="s">
        <v>101</v>
      </c>
      <c r="I245" t="s">
        <v>1152</v>
      </c>
      <c r="J245" t="s">
        <v>2340</v>
      </c>
    </row>
    <row r="246" spans="1:10" x14ac:dyDescent="0.3">
      <c r="A246" t="str">
        <f t="shared" si="6"/>
        <v>305-3</v>
      </c>
      <c r="B246">
        <f t="shared" si="7"/>
        <v>3</v>
      </c>
      <c r="C246" t="s">
        <v>534</v>
      </c>
      <c r="D246" t="s">
        <v>639</v>
      </c>
      <c r="E246" t="s">
        <v>48</v>
      </c>
      <c r="F246">
        <v>9</v>
      </c>
      <c r="G246" t="s">
        <v>100</v>
      </c>
      <c r="H246" t="s">
        <v>101</v>
      </c>
      <c r="I246" t="s">
        <v>1152</v>
      </c>
      <c r="J246" t="s">
        <v>2340</v>
      </c>
    </row>
    <row r="247" spans="1:10" x14ac:dyDescent="0.3">
      <c r="A247" t="str">
        <f t="shared" si="6"/>
        <v>305-4</v>
      </c>
      <c r="B247">
        <f t="shared" si="7"/>
        <v>4</v>
      </c>
      <c r="C247" t="s">
        <v>534</v>
      </c>
      <c r="D247" t="s">
        <v>640</v>
      </c>
      <c r="E247" t="s">
        <v>62</v>
      </c>
      <c r="F247">
        <v>7</v>
      </c>
      <c r="G247" t="s">
        <v>641</v>
      </c>
      <c r="H247" t="s">
        <v>101</v>
      </c>
      <c r="I247" t="s">
        <v>1152</v>
      </c>
      <c r="J247" t="s">
        <v>2340</v>
      </c>
    </row>
    <row r="248" spans="1:10" x14ac:dyDescent="0.3">
      <c r="A248" t="str">
        <f t="shared" si="6"/>
        <v>305-5</v>
      </c>
      <c r="B248">
        <f t="shared" si="7"/>
        <v>5</v>
      </c>
      <c r="C248" t="s">
        <v>534</v>
      </c>
      <c r="D248" t="s">
        <v>642</v>
      </c>
      <c r="E248" t="s">
        <v>33</v>
      </c>
      <c r="F248">
        <v>9</v>
      </c>
      <c r="G248" t="s">
        <v>97</v>
      </c>
      <c r="H248" t="s">
        <v>643</v>
      </c>
      <c r="I248" t="s">
        <v>1152</v>
      </c>
      <c r="J248" t="s">
        <v>2340</v>
      </c>
    </row>
    <row r="249" spans="1:10" x14ac:dyDescent="0.3">
      <c r="A249" t="str">
        <f t="shared" si="6"/>
        <v>305-6</v>
      </c>
      <c r="B249">
        <f t="shared" si="7"/>
        <v>6</v>
      </c>
      <c r="C249" t="s">
        <v>534</v>
      </c>
      <c r="D249" t="s">
        <v>644</v>
      </c>
      <c r="E249" t="s">
        <v>33</v>
      </c>
      <c r="F249">
        <v>9</v>
      </c>
      <c r="G249" t="s">
        <v>645</v>
      </c>
      <c r="H249" t="s">
        <v>115</v>
      </c>
      <c r="I249" t="s">
        <v>1152</v>
      </c>
      <c r="J249" t="s">
        <v>2340</v>
      </c>
    </row>
    <row r="250" spans="1:10" x14ac:dyDescent="0.3">
      <c r="A250" t="str">
        <f t="shared" si="6"/>
        <v>305-7</v>
      </c>
      <c r="B250">
        <f t="shared" si="7"/>
        <v>7</v>
      </c>
      <c r="C250" t="s">
        <v>534</v>
      </c>
      <c r="D250" t="s">
        <v>646</v>
      </c>
      <c r="E250" t="s">
        <v>120</v>
      </c>
      <c r="F250">
        <v>8</v>
      </c>
      <c r="G250" t="s">
        <v>647</v>
      </c>
      <c r="H250" t="s">
        <v>648</v>
      </c>
      <c r="I250" t="s">
        <v>1152</v>
      </c>
      <c r="J250" t="s">
        <v>2340</v>
      </c>
    </row>
    <row r="251" spans="1:10" x14ac:dyDescent="0.3">
      <c r="A251" t="str">
        <f t="shared" si="6"/>
        <v>305-8</v>
      </c>
      <c r="B251">
        <f t="shared" si="7"/>
        <v>8</v>
      </c>
      <c r="C251" t="s">
        <v>534</v>
      </c>
      <c r="D251" t="s">
        <v>649</v>
      </c>
      <c r="E251" t="s">
        <v>9</v>
      </c>
      <c r="F251">
        <v>8</v>
      </c>
      <c r="G251" t="s">
        <v>650</v>
      </c>
      <c r="H251" t="s">
        <v>489</v>
      </c>
      <c r="I251" t="s">
        <v>1152</v>
      </c>
      <c r="J251" t="s">
        <v>2340</v>
      </c>
    </row>
    <row r="252" spans="1:10" x14ac:dyDescent="0.3">
      <c r="A252" t="str">
        <f t="shared" si="6"/>
        <v>305-9</v>
      </c>
      <c r="B252">
        <f t="shared" si="7"/>
        <v>9</v>
      </c>
      <c r="C252" t="s">
        <v>534</v>
      </c>
      <c r="D252" t="s">
        <v>651</v>
      </c>
      <c r="E252" t="s">
        <v>62</v>
      </c>
      <c r="F252">
        <v>8</v>
      </c>
      <c r="G252" t="s">
        <v>49</v>
      </c>
      <c r="H252" t="s">
        <v>489</v>
      </c>
      <c r="I252" t="s">
        <v>1152</v>
      </c>
      <c r="J252" t="s">
        <v>2340</v>
      </c>
    </row>
    <row r="253" spans="1:10" x14ac:dyDescent="0.3">
      <c r="A253" t="str">
        <f t="shared" si="6"/>
        <v>305-10</v>
      </c>
      <c r="B253">
        <f t="shared" si="7"/>
        <v>10</v>
      </c>
      <c r="C253" t="s">
        <v>534</v>
      </c>
      <c r="D253" t="s">
        <v>652</v>
      </c>
      <c r="E253" t="s">
        <v>58</v>
      </c>
      <c r="F253">
        <v>8</v>
      </c>
      <c r="G253" t="s">
        <v>28</v>
      </c>
      <c r="H253" t="s">
        <v>653</v>
      </c>
      <c r="I253" t="s">
        <v>1152</v>
      </c>
      <c r="J253" t="s">
        <v>2340</v>
      </c>
    </row>
    <row r="254" spans="1:10" x14ac:dyDescent="0.3">
      <c r="A254" t="str">
        <f t="shared" si="6"/>
        <v>305-11</v>
      </c>
      <c r="B254">
        <f t="shared" si="7"/>
        <v>11</v>
      </c>
      <c r="C254" t="s">
        <v>534</v>
      </c>
      <c r="D254" t="s">
        <v>654</v>
      </c>
      <c r="E254" t="s">
        <v>120</v>
      </c>
      <c r="F254">
        <v>8</v>
      </c>
      <c r="G254" t="s">
        <v>655</v>
      </c>
      <c r="H254" t="s">
        <v>505</v>
      </c>
      <c r="I254" t="s">
        <v>1152</v>
      </c>
      <c r="J254" t="s">
        <v>2340</v>
      </c>
    </row>
    <row r="255" spans="1:10" x14ac:dyDescent="0.3">
      <c r="A255" t="str">
        <f t="shared" si="6"/>
        <v>305-12</v>
      </c>
      <c r="B255">
        <f t="shared" si="7"/>
        <v>12</v>
      </c>
      <c r="C255" t="s">
        <v>534</v>
      </c>
      <c r="D255" t="s">
        <v>656</v>
      </c>
      <c r="E255" t="s">
        <v>44</v>
      </c>
      <c r="F255">
        <v>8</v>
      </c>
      <c r="G255" t="s">
        <v>657</v>
      </c>
      <c r="H255" t="s">
        <v>658</v>
      </c>
      <c r="I255" t="s">
        <v>1152</v>
      </c>
      <c r="J255" t="s">
        <v>2340</v>
      </c>
    </row>
    <row r="256" spans="1:10" x14ac:dyDescent="0.3">
      <c r="A256" t="str">
        <f t="shared" si="6"/>
        <v>305-13</v>
      </c>
      <c r="B256">
        <f t="shared" si="7"/>
        <v>13</v>
      </c>
      <c r="C256" t="s">
        <v>534</v>
      </c>
      <c r="D256" t="s">
        <v>659</v>
      </c>
      <c r="E256" t="s">
        <v>33</v>
      </c>
      <c r="F256">
        <v>9</v>
      </c>
      <c r="G256" t="s">
        <v>660</v>
      </c>
      <c r="H256" t="s">
        <v>661</v>
      </c>
      <c r="I256" t="s">
        <v>1152</v>
      </c>
      <c r="J256" t="s">
        <v>2340</v>
      </c>
    </row>
    <row r="257" spans="1:10" x14ac:dyDescent="0.3">
      <c r="A257" t="str">
        <f t="shared" si="6"/>
        <v>305-14</v>
      </c>
      <c r="B257">
        <f t="shared" si="7"/>
        <v>14</v>
      </c>
      <c r="C257" t="s">
        <v>534</v>
      </c>
      <c r="D257" t="s">
        <v>662</v>
      </c>
      <c r="E257" t="s">
        <v>9</v>
      </c>
      <c r="F257">
        <v>8</v>
      </c>
      <c r="G257" t="s">
        <v>663</v>
      </c>
      <c r="H257" t="s">
        <v>125</v>
      </c>
      <c r="I257" t="s">
        <v>1152</v>
      </c>
      <c r="J257" t="s">
        <v>2340</v>
      </c>
    </row>
    <row r="258" spans="1:10" x14ac:dyDescent="0.3">
      <c r="A258" t="str">
        <f t="shared" si="6"/>
        <v>305-15</v>
      </c>
      <c r="B258">
        <f t="shared" si="7"/>
        <v>15</v>
      </c>
      <c r="C258" t="s">
        <v>534</v>
      </c>
      <c r="D258" t="s">
        <v>664</v>
      </c>
      <c r="E258" t="s">
        <v>9</v>
      </c>
      <c r="F258">
        <v>8</v>
      </c>
      <c r="G258" t="s">
        <v>507</v>
      </c>
      <c r="H258" t="s">
        <v>125</v>
      </c>
      <c r="I258" t="s">
        <v>1152</v>
      </c>
      <c r="J258" t="s">
        <v>2341</v>
      </c>
    </row>
    <row r="259" spans="1:10" x14ac:dyDescent="0.3">
      <c r="A259" t="str">
        <f t="shared" ref="A259:A322" si="8">I259&amp;"-"&amp;B259</f>
        <v>305-16</v>
      </c>
      <c r="B259">
        <f t="shared" ref="B259:B322" si="9">IF(I258&lt;&gt;I259,1,B258+1)</f>
        <v>16</v>
      </c>
      <c r="C259" t="s">
        <v>534</v>
      </c>
      <c r="D259" t="s">
        <v>665</v>
      </c>
      <c r="E259" t="s">
        <v>539</v>
      </c>
      <c r="F259">
        <v>8</v>
      </c>
      <c r="G259" t="s">
        <v>666</v>
      </c>
      <c r="H259" t="s">
        <v>667</v>
      </c>
      <c r="I259" t="s">
        <v>1152</v>
      </c>
      <c r="J259" t="s">
        <v>2340</v>
      </c>
    </row>
    <row r="260" spans="1:10" x14ac:dyDescent="0.3">
      <c r="A260" t="str">
        <f t="shared" si="8"/>
        <v>305-17</v>
      </c>
      <c r="B260">
        <f t="shared" si="9"/>
        <v>17</v>
      </c>
      <c r="C260" t="s">
        <v>534</v>
      </c>
      <c r="D260" t="s">
        <v>668</v>
      </c>
      <c r="E260" t="s">
        <v>120</v>
      </c>
      <c r="F260">
        <v>8</v>
      </c>
      <c r="G260" t="s">
        <v>342</v>
      </c>
      <c r="H260" t="s">
        <v>473</v>
      </c>
      <c r="I260" t="s">
        <v>1152</v>
      </c>
      <c r="J260" t="s">
        <v>2340</v>
      </c>
    </row>
    <row r="261" spans="1:10" x14ac:dyDescent="0.3">
      <c r="A261" t="str">
        <f t="shared" si="8"/>
        <v>305-18</v>
      </c>
      <c r="B261">
        <f t="shared" si="9"/>
        <v>18</v>
      </c>
      <c r="C261" t="s">
        <v>534</v>
      </c>
      <c r="D261" t="s">
        <v>671</v>
      </c>
      <c r="E261" t="s">
        <v>9</v>
      </c>
      <c r="F261">
        <v>8</v>
      </c>
      <c r="G261" t="s">
        <v>672</v>
      </c>
      <c r="H261" t="s">
        <v>673</v>
      </c>
      <c r="I261" t="s">
        <v>1152</v>
      </c>
      <c r="J261" t="s">
        <v>2340</v>
      </c>
    </row>
    <row r="262" spans="1:10" x14ac:dyDescent="0.3">
      <c r="A262" t="str">
        <f t="shared" si="8"/>
        <v>306-1</v>
      </c>
      <c r="B262">
        <f t="shared" si="9"/>
        <v>1</v>
      </c>
      <c r="C262" t="s">
        <v>534</v>
      </c>
      <c r="D262" t="s">
        <v>674</v>
      </c>
      <c r="E262" t="s">
        <v>9</v>
      </c>
      <c r="F262">
        <v>9</v>
      </c>
      <c r="G262" t="s">
        <v>675</v>
      </c>
      <c r="H262" t="s">
        <v>676</v>
      </c>
      <c r="I262" t="s">
        <v>1155</v>
      </c>
      <c r="J262" t="s">
        <v>2340</v>
      </c>
    </row>
    <row r="263" spans="1:10" x14ac:dyDescent="0.3">
      <c r="A263" t="str">
        <f t="shared" si="8"/>
        <v>306-2</v>
      </c>
      <c r="B263">
        <f t="shared" si="9"/>
        <v>2</v>
      </c>
      <c r="C263" t="s">
        <v>534</v>
      </c>
      <c r="D263" t="s">
        <v>677</v>
      </c>
      <c r="E263" t="s">
        <v>9</v>
      </c>
      <c r="F263">
        <v>7</v>
      </c>
      <c r="G263" t="s">
        <v>636</v>
      </c>
      <c r="H263" t="s">
        <v>137</v>
      </c>
      <c r="I263" t="s">
        <v>1155</v>
      </c>
      <c r="J263" t="s">
        <v>2340</v>
      </c>
    </row>
    <row r="264" spans="1:10" x14ac:dyDescent="0.3">
      <c r="A264" t="str">
        <f t="shared" si="8"/>
        <v>306-3</v>
      </c>
      <c r="B264">
        <f t="shared" si="9"/>
        <v>3</v>
      </c>
      <c r="C264" t="s">
        <v>534</v>
      </c>
      <c r="D264" t="s">
        <v>678</v>
      </c>
      <c r="E264" t="s">
        <v>9</v>
      </c>
      <c r="F264">
        <v>8</v>
      </c>
      <c r="G264" t="s">
        <v>679</v>
      </c>
      <c r="H264" t="s">
        <v>604</v>
      </c>
      <c r="I264" t="s">
        <v>1155</v>
      </c>
      <c r="J264" t="s">
        <v>2341</v>
      </c>
    </row>
    <row r="265" spans="1:10" x14ac:dyDescent="0.3">
      <c r="A265" t="str">
        <f t="shared" si="8"/>
        <v>306-4</v>
      </c>
      <c r="B265">
        <f t="shared" si="9"/>
        <v>4</v>
      </c>
      <c r="C265" t="s">
        <v>534</v>
      </c>
      <c r="D265" t="s">
        <v>680</v>
      </c>
      <c r="E265" t="s">
        <v>9</v>
      </c>
      <c r="F265">
        <v>7</v>
      </c>
      <c r="G265" t="s">
        <v>681</v>
      </c>
      <c r="H265" t="s">
        <v>682</v>
      </c>
      <c r="I265" t="s">
        <v>1155</v>
      </c>
      <c r="J265" t="s">
        <v>2340</v>
      </c>
    </row>
    <row r="266" spans="1:10" x14ac:dyDescent="0.3">
      <c r="A266" t="str">
        <f t="shared" si="8"/>
        <v>306-5</v>
      </c>
      <c r="B266">
        <f t="shared" si="9"/>
        <v>5</v>
      </c>
      <c r="C266" t="s">
        <v>534</v>
      </c>
      <c r="D266" t="s">
        <v>683</v>
      </c>
      <c r="E266" t="s">
        <v>44</v>
      </c>
      <c r="F266">
        <v>7</v>
      </c>
      <c r="G266" t="s">
        <v>684</v>
      </c>
      <c r="H266" t="s">
        <v>685</v>
      </c>
      <c r="I266" t="s">
        <v>1155</v>
      </c>
      <c r="J266" t="s">
        <v>2340</v>
      </c>
    </row>
    <row r="267" spans="1:10" x14ac:dyDescent="0.3">
      <c r="A267" t="str">
        <f t="shared" si="8"/>
        <v>306-6</v>
      </c>
      <c r="B267">
        <f t="shared" si="9"/>
        <v>6</v>
      </c>
      <c r="C267" t="s">
        <v>534</v>
      </c>
      <c r="D267" t="s">
        <v>686</v>
      </c>
      <c r="E267" t="s">
        <v>9</v>
      </c>
      <c r="F267">
        <v>7</v>
      </c>
      <c r="G267" t="s">
        <v>687</v>
      </c>
      <c r="H267" t="s">
        <v>688</v>
      </c>
      <c r="I267" t="s">
        <v>1155</v>
      </c>
      <c r="J267" t="s">
        <v>2341</v>
      </c>
    </row>
    <row r="268" spans="1:10" x14ac:dyDescent="0.3">
      <c r="A268" t="str">
        <f t="shared" si="8"/>
        <v>306-7</v>
      </c>
      <c r="B268">
        <f t="shared" si="9"/>
        <v>7</v>
      </c>
      <c r="C268" t="s">
        <v>534</v>
      </c>
      <c r="D268" t="s">
        <v>689</v>
      </c>
      <c r="E268" t="s">
        <v>58</v>
      </c>
      <c r="F268">
        <v>7</v>
      </c>
      <c r="G268" t="s">
        <v>261</v>
      </c>
      <c r="H268" t="s">
        <v>690</v>
      </c>
      <c r="I268" t="s">
        <v>1155</v>
      </c>
      <c r="J268" t="s">
        <v>2340</v>
      </c>
    </row>
    <row r="269" spans="1:10" x14ac:dyDescent="0.3">
      <c r="A269" t="str">
        <f t="shared" si="8"/>
        <v>306-8</v>
      </c>
      <c r="B269">
        <f t="shared" si="9"/>
        <v>8</v>
      </c>
      <c r="C269" t="s">
        <v>534</v>
      </c>
      <c r="D269" t="s">
        <v>691</v>
      </c>
      <c r="E269" t="s">
        <v>9</v>
      </c>
      <c r="F269">
        <v>8</v>
      </c>
      <c r="G269" t="s">
        <v>419</v>
      </c>
      <c r="H269" t="s">
        <v>501</v>
      </c>
      <c r="I269" t="s">
        <v>1155</v>
      </c>
      <c r="J269" t="s">
        <v>2341</v>
      </c>
    </row>
    <row r="270" spans="1:10" x14ac:dyDescent="0.3">
      <c r="A270" t="str">
        <f t="shared" si="8"/>
        <v>306-9</v>
      </c>
      <c r="B270">
        <f t="shared" si="9"/>
        <v>9</v>
      </c>
      <c r="C270" t="s">
        <v>534</v>
      </c>
      <c r="D270" t="s">
        <v>692</v>
      </c>
      <c r="E270" t="s">
        <v>44</v>
      </c>
      <c r="F270">
        <v>8</v>
      </c>
      <c r="G270" t="s">
        <v>693</v>
      </c>
      <c r="H270" t="s">
        <v>694</v>
      </c>
      <c r="I270" t="s">
        <v>1155</v>
      </c>
      <c r="J270" t="s">
        <v>2340</v>
      </c>
    </row>
    <row r="271" spans="1:10" x14ac:dyDescent="0.3">
      <c r="A271" t="str">
        <f t="shared" si="8"/>
        <v>306-10</v>
      </c>
      <c r="B271">
        <f t="shared" si="9"/>
        <v>10</v>
      </c>
      <c r="C271" t="s">
        <v>534</v>
      </c>
      <c r="D271" t="s">
        <v>695</v>
      </c>
      <c r="E271" t="s">
        <v>33</v>
      </c>
      <c r="F271">
        <v>9</v>
      </c>
      <c r="G271" t="s">
        <v>696</v>
      </c>
      <c r="H271" t="s">
        <v>509</v>
      </c>
      <c r="I271" t="s">
        <v>1155</v>
      </c>
      <c r="J271" t="s">
        <v>2340</v>
      </c>
    </row>
    <row r="272" spans="1:10" x14ac:dyDescent="0.3">
      <c r="A272" t="str">
        <f t="shared" si="8"/>
        <v>306-11</v>
      </c>
      <c r="B272">
        <f t="shared" si="9"/>
        <v>11</v>
      </c>
      <c r="C272" t="s">
        <v>534</v>
      </c>
      <c r="D272" t="s">
        <v>697</v>
      </c>
      <c r="E272" t="s">
        <v>62</v>
      </c>
      <c r="F272">
        <v>8</v>
      </c>
      <c r="G272" t="s">
        <v>142</v>
      </c>
      <c r="H272" t="s">
        <v>509</v>
      </c>
      <c r="I272" t="s">
        <v>1155</v>
      </c>
      <c r="J272" t="s">
        <v>2340</v>
      </c>
    </row>
    <row r="273" spans="1:10" x14ac:dyDescent="0.3">
      <c r="A273" t="str">
        <f t="shared" si="8"/>
        <v>306-12</v>
      </c>
      <c r="B273">
        <f t="shared" si="9"/>
        <v>12</v>
      </c>
      <c r="C273" t="s">
        <v>534</v>
      </c>
      <c r="D273" t="s">
        <v>698</v>
      </c>
      <c r="E273" t="s">
        <v>120</v>
      </c>
      <c r="F273">
        <v>8</v>
      </c>
      <c r="G273" t="s">
        <v>699</v>
      </c>
      <c r="H273" t="s">
        <v>700</v>
      </c>
      <c r="I273" t="s">
        <v>1155</v>
      </c>
      <c r="J273" t="s">
        <v>2340</v>
      </c>
    </row>
    <row r="274" spans="1:10" x14ac:dyDescent="0.3">
      <c r="A274" t="str">
        <f t="shared" si="8"/>
        <v>306-13</v>
      </c>
      <c r="B274">
        <f t="shared" si="9"/>
        <v>13</v>
      </c>
      <c r="C274" t="s">
        <v>534</v>
      </c>
      <c r="D274" t="s">
        <v>701</v>
      </c>
      <c r="E274" t="s">
        <v>48</v>
      </c>
      <c r="F274">
        <v>7</v>
      </c>
      <c r="G274" t="s">
        <v>702</v>
      </c>
      <c r="H274" t="s">
        <v>703</v>
      </c>
      <c r="I274" t="s">
        <v>1155</v>
      </c>
      <c r="J274" t="s">
        <v>2341</v>
      </c>
    </row>
    <row r="275" spans="1:10" x14ac:dyDescent="0.3">
      <c r="A275" t="str">
        <f t="shared" si="8"/>
        <v>306-14</v>
      </c>
      <c r="B275">
        <f t="shared" si="9"/>
        <v>14</v>
      </c>
      <c r="C275" t="s">
        <v>534</v>
      </c>
      <c r="D275" t="s">
        <v>704</v>
      </c>
      <c r="E275" t="s">
        <v>44</v>
      </c>
      <c r="F275">
        <v>7</v>
      </c>
      <c r="G275" t="s">
        <v>705</v>
      </c>
      <c r="H275" t="s">
        <v>703</v>
      </c>
      <c r="I275" t="s">
        <v>1155</v>
      </c>
      <c r="J275" t="s">
        <v>2340</v>
      </c>
    </row>
    <row r="276" spans="1:10" x14ac:dyDescent="0.3">
      <c r="A276" t="str">
        <f t="shared" si="8"/>
        <v>306-15</v>
      </c>
      <c r="B276">
        <f t="shared" si="9"/>
        <v>15</v>
      </c>
      <c r="C276" t="s">
        <v>534</v>
      </c>
      <c r="D276" t="s">
        <v>706</v>
      </c>
      <c r="E276" t="s">
        <v>9</v>
      </c>
      <c r="F276">
        <v>7</v>
      </c>
      <c r="G276" t="s">
        <v>165</v>
      </c>
      <c r="H276" t="s">
        <v>707</v>
      </c>
      <c r="I276" t="s">
        <v>1155</v>
      </c>
      <c r="J276" t="s">
        <v>2340</v>
      </c>
    </row>
    <row r="277" spans="1:10" x14ac:dyDescent="0.3">
      <c r="A277" t="str">
        <f t="shared" si="8"/>
        <v>306-16</v>
      </c>
      <c r="B277">
        <f t="shared" si="9"/>
        <v>16</v>
      </c>
      <c r="C277" t="s">
        <v>534</v>
      </c>
      <c r="D277" t="s">
        <v>708</v>
      </c>
      <c r="E277" t="s">
        <v>120</v>
      </c>
      <c r="F277">
        <v>8</v>
      </c>
      <c r="G277" t="s">
        <v>681</v>
      </c>
      <c r="H277" t="s">
        <v>709</v>
      </c>
      <c r="I277" t="s">
        <v>1155</v>
      </c>
      <c r="J277" t="s">
        <v>2340</v>
      </c>
    </row>
    <row r="278" spans="1:10" x14ac:dyDescent="0.3">
      <c r="A278" t="str">
        <f t="shared" si="8"/>
        <v>306-17</v>
      </c>
      <c r="B278">
        <f t="shared" si="9"/>
        <v>17</v>
      </c>
      <c r="C278" t="s">
        <v>534</v>
      </c>
      <c r="D278" t="s">
        <v>710</v>
      </c>
      <c r="E278" t="s">
        <v>9</v>
      </c>
      <c r="F278">
        <v>8</v>
      </c>
      <c r="G278" t="s">
        <v>117</v>
      </c>
      <c r="H278" t="s">
        <v>199</v>
      </c>
      <c r="I278" t="s">
        <v>1155</v>
      </c>
      <c r="J278" t="s">
        <v>2340</v>
      </c>
    </row>
    <row r="279" spans="1:10" x14ac:dyDescent="0.3">
      <c r="A279" t="str">
        <f t="shared" si="8"/>
        <v>306-18</v>
      </c>
      <c r="B279">
        <f t="shared" si="9"/>
        <v>18</v>
      </c>
      <c r="C279" t="s">
        <v>534</v>
      </c>
      <c r="D279" t="s">
        <v>711</v>
      </c>
      <c r="E279" t="s">
        <v>120</v>
      </c>
      <c r="F279">
        <v>8</v>
      </c>
      <c r="G279" t="s">
        <v>712</v>
      </c>
      <c r="H279" t="s">
        <v>713</v>
      </c>
      <c r="I279" t="s">
        <v>1155</v>
      </c>
      <c r="J279" t="s">
        <v>2340</v>
      </c>
    </row>
    <row r="280" spans="1:10" x14ac:dyDescent="0.3">
      <c r="A280" t="str">
        <f t="shared" si="8"/>
        <v>306-19</v>
      </c>
      <c r="B280">
        <f t="shared" si="9"/>
        <v>19</v>
      </c>
      <c r="C280" t="s">
        <v>534</v>
      </c>
      <c r="D280" t="s">
        <v>714</v>
      </c>
      <c r="E280" t="s">
        <v>120</v>
      </c>
      <c r="F280">
        <v>8</v>
      </c>
      <c r="G280" t="s">
        <v>715</v>
      </c>
      <c r="H280" t="s">
        <v>218</v>
      </c>
      <c r="I280" t="s">
        <v>1155</v>
      </c>
      <c r="J280" t="s">
        <v>2340</v>
      </c>
    </row>
    <row r="281" spans="1:10" x14ac:dyDescent="0.3">
      <c r="A281" t="str">
        <f t="shared" si="8"/>
        <v>306-20</v>
      </c>
      <c r="B281">
        <f t="shared" si="9"/>
        <v>20</v>
      </c>
      <c r="C281" t="s">
        <v>534</v>
      </c>
      <c r="D281" t="s">
        <v>716</v>
      </c>
      <c r="E281" t="s">
        <v>9</v>
      </c>
      <c r="F281">
        <v>8</v>
      </c>
      <c r="G281" t="s">
        <v>717</v>
      </c>
      <c r="H281" t="s">
        <v>228</v>
      </c>
      <c r="I281" t="s">
        <v>1155</v>
      </c>
      <c r="J281" t="s">
        <v>2340</v>
      </c>
    </row>
    <row r="282" spans="1:10" x14ac:dyDescent="0.3">
      <c r="A282" t="str">
        <f t="shared" si="8"/>
        <v>307-1</v>
      </c>
      <c r="B282">
        <f t="shared" si="9"/>
        <v>1</v>
      </c>
      <c r="C282" t="s">
        <v>534</v>
      </c>
      <c r="D282" t="s">
        <v>718</v>
      </c>
      <c r="E282" t="s">
        <v>44</v>
      </c>
      <c r="F282">
        <v>7</v>
      </c>
      <c r="G282" t="s">
        <v>719</v>
      </c>
      <c r="H282" t="s">
        <v>228</v>
      </c>
      <c r="I282" t="s">
        <v>1158</v>
      </c>
      <c r="J282" t="s">
        <v>2340</v>
      </c>
    </row>
    <row r="283" spans="1:10" x14ac:dyDescent="0.3">
      <c r="A283" t="str">
        <f t="shared" si="8"/>
        <v>307-2</v>
      </c>
      <c r="B283">
        <f t="shared" si="9"/>
        <v>2</v>
      </c>
      <c r="C283" t="s">
        <v>534</v>
      </c>
      <c r="D283" t="s">
        <v>720</v>
      </c>
      <c r="E283" t="s">
        <v>44</v>
      </c>
      <c r="F283">
        <v>8</v>
      </c>
      <c r="G283" t="s">
        <v>117</v>
      </c>
      <c r="H283" t="s">
        <v>721</v>
      </c>
      <c r="I283" t="s">
        <v>1158</v>
      </c>
      <c r="J283" t="s">
        <v>2340</v>
      </c>
    </row>
    <row r="284" spans="1:10" x14ac:dyDescent="0.3">
      <c r="A284" t="str">
        <f t="shared" si="8"/>
        <v>307-3</v>
      </c>
      <c r="B284">
        <f t="shared" si="9"/>
        <v>3</v>
      </c>
      <c r="C284" t="s">
        <v>534</v>
      </c>
      <c r="D284" t="s">
        <v>722</v>
      </c>
      <c r="E284" t="s">
        <v>9</v>
      </c>
      <c r="F284">
        <v>8</v>
      </c>
      <c r="G284" t="s">
        <v>723</v>
      </c>
      <c r="H284" t="s">
        <v>724</v>
      </c>
      <c r="I284" t="s">
        <v>1158</v>
      </c>
      <c r="J284" t="s">
        <v>2341</v>
      </c>
    </row>
    <row r="285" spans="1:10" x14ac:dyDescent="0.3">
      <c r="A285" t="str">
        <f t="shared" si="8"/>
        <v>307-4</v>
      </c>
      <c r="B285">
        <f t="shared" si="9"/>
        <v>4</v>
      </c>
      <c r="C285" t="s">
        <v>534</v>
      </c>
      <c r="D285" t="s">
        <v>725</v>
      </c>
      <c r="E285" t="s">
        <v>120</v>
      </c>
      <c r="F285">
        <v>8</v>
      </c>
      <c r="G285" t="s">
        <v>726</v>
      </c>
      <c r="H285" t="s">
        <v>727</v>
      </c>
      <c r="I285" t="s">
        <v>1158</v>
      </c>
      <c r="J285" t="s">
        <v>2340</v>
      </c>
    </row>
    <row r="286" spans="1:10" x14ac:dyDescent="0.3">
      <c r="A286" t="str">
        <f t="shared" si="8"/>
        <v>307-5</v>
      </c>
      <c r="B286">
        <f t="shared" si="9"/>
        <v>5</v>
      </c>
      <c r="C286" t="s">
        <v>534</v>
      </c>
      <c r="D286" t="s">
        <v>728</v>
      </c>
      <c r="E286" t="s">
        <v>539</v>
      </c>
      <c r="F286">
        <v>9</v>
      </c>
      <c r="G286" t="s">
        <v>729</v>
      </c>
      <c r="H286" t="s">
        <v>243</v>
      </c>
      <c r="I286" t="s">
        <v>1158</v>
      </c>
      <c r="J286" t="s">
        <v>2340</v>
      </c>
    </row>
    <row r="287" spans="1:10" x14ac:dyDescent="0.3">
      <c r="A287" t="str">
        <f t="shared" si="8"/>
        <v>307-6</v>
      </c>
      <c r="B287">
        <f t="shared" si="9"/>
        <v>6</v>
      </c>
      <c r="C287" t="s">
        <v>534</v>
      </c>
      <c r="D287" t="s">
        <v>730</v>
      </c>
      <c r="E287" t="s">
        <v>9</v>
      </c>
      <c r="F287">
        <v>8</v>
      </c>
      <c r="G287" t="s">
        <v>361</v>
      </c>
      <c r="H287" t="s">
        <v>523</v>
      </c>
      <c r="I287" t="s">
        <v>1158</v>
      </c>
      <c r="J287" t="s">
        <v>2340</v>
      </c>
    </row>
    <row r="288" spans="1:10" x14ac:dyDescent="0.3">
      <c r="A288" t="str">
        <f t="shared" si="8"/>
        <v>307-7</v>
      </c>
      <c r="B288">
        <f t="shared" si="9"/>
        <v>7</v>
      </c>
      <c r="C288" t="s">
        <v>534</v>
      </c>
      <c r="D288" t="s">
        <v>731</v>
      </c>
      <c r="E288" t="s">
        <v>48</v>
      </c>
      <c r="F288">
        <v>8</v>
      </c>
      <c r="G288" t="s">
        <v>732</v>
      </c>
      <c r="H288" t="s">
        <v>733</v>
      </c>
      <c r="I288" t="s">
        <v>1158</v>
      </c>
      <c r="J288" t="s">
        <v>2340</v>
      </c>
    </row>
    <row r="289" spans="1:10" x14ac:dyDescent="0.3">
      <c r="A289" t="str">
        <f t="shared" si="8"/>
        <v>307-8</v>
      </c>
      <c r="B289">
        <f t="shared" si="9"/>
        <v>8</v>
      </c>
      <c r="C289" t="s">
        <v>534</v>
      </c>
      <c r="D289" t="s">
        <v>734</v>
      </c>
      <c r="E289" t="s">
        <v>9</v>
      </c>
      <c r="F289">
        <v>9</v>
      </c>
      <c r="G289" t="s">
        <v>735</v>
      </c>
      <c r="H289" t="s">
        <v>736</v>
      </c>
      <c r="I289" t="s">
        <v>1158</v>
      </c>
      <c r="J289" t="s">
        <v>2340</v>
      </c>
    </row>
    <row r="290" spans="1:10" x14ac:dyDescent="0.3">
      <c r="A290" t="str">
        <f t="shared" si="8"/>
        <v>307-9</v>
      </c>
      <c r="B290">
        <f t="shared" si="9"/>
        <v>9</v>
      </c>
      <c r="C290" t="s">
        <v>534</v>
      </c>
      <c r="D290" t="s">
        <v>739</v>
      </c>
      <c r="E290" t="s">
        <v>539</v>
      </c>
      <c r="F290">
        <v>9</v>
      </c>
      <c r="G290" t="s">
        <v>740</v>
      </c>
      <c r="H290" t="s">
        <v>741</v>
      </c>
      <c r="I290" t="s">
        <v>1158</v>
      </c>
      <c r="J290" t="s">
        <v>2340</v>
      </c>
    </row>
    <row r="291" spans="1:10" x14ac:dyDescent="0.3">
      <c r="A291" t="str">
        <f t="shared" si="8"/>
        <v>307-10</v>
      </c>
      <c r="B291">
        <f t="shared" si="9"/>
        <v>10</v>
      </c>
      <c r="C291" t="s">
        <v>534</v>
      </c>
      <c r="D291" t="s">
        <v>742</v>
      </c>
      <c r="E291" t="s">
        <v>44</v>
      </c>
      <c r="F291">
        <v>7</v>
      </c>
      <c r="G291" t="s">
        <v>72</v>
      </c>
      <c r="H291" t="s">
        <v>743</v>
      </c>
      <c r="I291" t="s">
        <v>1158</v>
      </c>
      <c r="J291" t="s">
        <v>2340</v>
      </c>
    </row>
    <row r="292" spans="1:10" x14ac:dyDescent="0.3">
      <c r="A292" t="str">
        <f t="shared" si="8"/>
        <v>307-11</v>
      </c>
      <c r="B292">
        <f t="shared" si="9"/>
        <v>11</v>
      </c>
      <c r="C292" t="s">
        <v>534</v>
      </c>
      <c r="D292" t="s">
        <v>744</v>
      </c>
      <c r="E292" t="s">
        <v>62</v>
      </c>
      <c r="F292">
        <v>8</v>
      </c>
      <c r="G292" t="s">
        <v>745</v>
      </c>
      <c r="H292" t="s">
        <v>746</v>
      </c>
      <c r="I292" t="s">
        <v>1158</v>
      </c>
      <c r="J292" t="s">
        <v>2341</v>
      </c>
    </row>
    <row r="293" spans="1:10" x14ac:dyDescent="0.3">
      <c r="A293" t="str">
        <f t="shared" si="8"/>
        <v>307-12</v>
      </c>
      <c r="B293">
        <f t="shared" si="9"/>
        <v>12</v>
      </c>
      <c r="C293" t="s">
        <v>534</v>
      </c>
      <c r="D293" t="s">
        <v>747</v>
      </c>
      <c r="E293" t="s">
        <v>9</v>
      </c>
      <c r="F293">
        <v>8</v>
      </c>
      <c r="G293" t="s">
        <v>748</v>
      </c>
      <c r="H293" t="s">
        <v>265</v>
      </c>
      <c r="I293" t="s">
        <v>1158</v>
      </c>
      <c r="J293" t="s">
        <v>2340</v>
      </c>
    </row>
    <row r="294" spans="1:10" x14ac:dyDescent="0.3">
      <c r="A294" t="str">
        <f t="shared" si="8"/>
        <v>307-13</v>
      </c>
      <c r="B294">
        <f t="shared" si="9"/>
        <v>13</v>
      </c>
      <c r="C294" t="s">
        <v>534</v>
      </c>
      <c r="D294" t="s">
        <v>749</v>
      </c>
      <c r="E294" t="s">
        <v>48</v>
      </c>
      <c r="F294">
        <v>7</v>
      </c>
      <c r="G294" t="s">
        <v>750</v>
      </c>
      <c r="H294" t="s">
        <v>265</v>
      </c>
      <c r="I294" t="s">
        <v>1158</v>
      </c>
      <c r="J294" t="s">
        <v>2341</v>
      </c>
    </row>
    <row r="295" spans="1:10" x14ac:dyDescent="0.3">
      <c r="A295" t="str">
        <f t="shared" si="8"/>
        <v>307-14</v>
      </c>
      <c r="B295">
        <f t="shared" si="9"/>
        <v>14</v>
      </c>
      <c r="C295" t="s">
        <v>534</v>
      </c>
      <c r="D295" t="s">
        <v>751</v>
      </c>
      <c r="E295" t="s">
        <v>44</v>
      </c>
      <c r="F295">
        <v>7</v>
      </c>
      <c r="G295" t="s">
        <v>203</v>
      </c>
      <c r="H295" t="s">
        <v>265</v>
      </c>
      <c r="I295" t="s">
        <v>1158</v>
      </c>
      <c r="J295" t="s">
        <v>2340</v>
      </c>
    </row>
    <row r="296" spans="1:10" x14ac:dyDescent="0.3">
      <c r="A296" t="str">
        <f t="shared" si="8"/>
        <v>307-15</v>
      </c>
      <c r="B296">
        <f t="shared" si="9"/>
        <v>15</v>
      </c>
      <c r="C296" t="s">
        <v>534</v>
      </c>
      <c r="D296" t="s">
        <v>752</v>
      </c>
      <c r="E296" t="s">
        <v>33</v>
      </c>
      <c r="F296">
        <v>8</v>
      </c>
      <c r="G296" t="s">
        <v>72</v>
      </c>
      <c r="H296" t="s">
        <v>265</v>
      </c>
      <c r="I296" t="s">
        <v>1158</v>
      </c>
      <c r="J296" t="s">
        <v>2340</v>
      </c>
    </row>
    <row r="297" spans="1:10" x14ac:dyDescent="0.3">
      <c r="A297" t="str">
        <f t="shared" si="8"/>
        <v>307-16</v>
      </c>
      <c r="B297">
        <f t="shared" si="9"/>
        <v>16</v>
      </c>
      <c r="C297" t="s">
        <v>534</v>
      </c>
      <c r="D297" t="s">
        <v>753</v>
      </c>
      <c r="E297" t="s">
        <v>58</v>
      </c>
      <c r="F297">
        <v>9</v>
      </c>
      <c r="G297" t="s">
        <v>754</v>
      </c>
      <c r="H297" t="s">
        <v>755</v>
      </c>
      <c r="I297" t="s">
        <v>1158</v>
      </c>
      <c r="J297" t="s">
        <v>2340</v>
      </c>
    </row>
    <row r="298" spans="1:10" x14ac:dyDescent="0.3">
      <c r="A298" t="str">
        <f t="shared" si="8"/>
        <v>307-17</v>
      </c>
      <c r="B298">
        <f t="shared" si="9"/>
        <v>17</v>
      </c>
      <c r="C298" t="s">
        <v>534</v>
      </c>
      <c r="D298" t="s">
        <v>756</v>
      </c>
      <c r="E298" t="s">
        <v>9</v>
      </c>
      <c r="F298">
        <v>8</v>
      </c>
      <c r="G298" t="s">
        <v>757</v>
      </c>
      <c r="H298" t="s">
        <v>758</v>
      </c>
      <c r="I298" t="s">
        <v>1158</v>
      </c>
      <c r="J298" t="s">
        <v>2340</v>
      </c>
    </row>
    <row r="299" spans="1:10" x14ac:dyDescent="0.3">
      <c r="A299" t="str">
        <f t="shared" si="8"/>
        <v>307-18</v>
      </c>
      <c r="B299">
        <f t="shared" si="9"/>
        <v>18</v>
      </c>
      <c r="C299" t="s">
        <v>534</v>
      </c>
      <c r="D299" t="s">
        <v>759</v>
      </c>
      <c r="E299" t="s">
        <v>9</v>
      </c>
      <c r="F299">
        <v>8</v>
      </c>
      <c r="G299" t="s">
        <v>760</v>
      </c>
      <c r="H299" t="s">
        <v>761</v>
      </c>
      <c r="I299" t="s">
        <v>1158</v>
      </c>
      <c r="J299" t="s">
        <v>2341</v>
      </c>
    </row>
    <row r="300" spans="1:10" x14ac:dyDescent="0.3">
      <c r="A300" t="str">
        <f t="shared" si="8"/>
        <v>307-19</v>
      </c>
      <c r="B300">
        <f t="shared" si="9"/>
        <v>19</v>
      </c>
      <c r="C300" t="s">
        <v>534</v>
      </c>
      <c r="D300" t="s">
        <v>762</v>
      </c>
      <c r="E300" t="s">
        <v>9</v>
      </c>
      <c r="F300">
        <v>8</v>
      </c>
      <c r="G300" t="s">
        <v>763</v>
      </c>
      <c r="H300" t="s">
        <v>764</v>
      </c>
      <c r="I300" t="s">
        <v>1158</v>
      </c>
      <c r="J300" t="s">
        <v>2341</v>
      </c>
    </row>
    <row r="301" spans="1:10" x14ac:dyDescent="0.3">
      <c r="A301" t="str">
        <f t="shared" si="8"/>
        <v>307-20</v>
      </c>
      <c r="B301">
        <f t="shared" si="9"/>
        <v>20</v>
      </c>
      <c r="C301" t="s">
        <v>534</v>
      </c>
      <c r="D301" t="s">
        <v>765</v>
      </c>
      <c r="E301" t="s">
        <v>539</v>
      </c>
      <c r="F301">
        <v>9</v>
      </c>
      <c r="G301" t="s">
        <v>766</v>
      </c>
      <c r="H301" t="s">
        <v>767</v>
      </c>
      <c r="I301" t="s">
        <v>1158</v>
      </c>
      <c r="J301" t="s">
        <v>2340</v>
      </c>
    </row>
    <row r="302" spans="1:10" x14ac:dyDescent="0.3">
      <c r="A302" t="str">
        <f t="shared" si="8"/>
        <v>201-1</v>
      </c>
      <c r="B302">
        <f t="shared" si="9"/>
        <v>1</v>
      </c>
      <c r="C302" t="s">
        <v>768</v>
      </c>
      <c r="D302" t="s">
        <v>769</v>
      </c>
      <c r="E302" t="s">
        <v>770</v>
      </c>
      <c r="F302">
        <v>7</v>
      </c>
      <c r="G302" t="s">
        <v>214</v>
      </c>
      <c r="H302" t="s">
        <v>543</v>
      </c>
      <c r="I302" t="s">
        <v>1119</v>
      </c>
      <c r="J302" t="s">
        <v>2341</v>
      </c>
    </row>
    <row r="303" spans="1:10" x14ac:dyDescent="0.3">
      <c r="A303" t="str">
        <f t="shared" si="8"/>
        <v>201-2</v>
      </c>
      <c r="B303">
        <f t="shared" si="9"/>
        <v>2</v>
      </c>
      <c r="C303" t="s">
        <v>768</v>
      </c>
      <c r="D303" t="s">
        <v>771</v>
      </c>
      <c r="E303" t="s">
        <v>120</v>
      </c>
      <c r="F303">
        <v>7</v>
      </c>
      <c r="G303" t="s">
        <v>772</v>
      </c>
      <c r="H303" t="s">
        <v>773</v>
      </c>
      <c r="I303" t="s">
        <v>1119</v>
      </c>
      <c r="J303" t="s">
        <v>2340</v>
      </c>
    </row>
    <row r="304" spans="1:10" x14ac:dyDescent="0.3">
      <c r="A304" t="str">
        <f t="shared" si="8"/>
        <v>201-3</v>
      </c>
      <c r="B304">
        <f t="shared" si="9"/>
        <v>3</v>
      </c>
      <c r="C304" t="s">
        <v>768</v>
      </c>
      <c r="D304" t="s">
        <v>774</v>
      </c>
      <c r="E304" t="s">
        <v>120</v>
      </c>
      <c r="F304">
        <v>7</v>
      </c>
      <c r="G304" t="s">
        <v>775</v>
      </c>
      <c r="H304" t="s">
        <v>557</v>
      </c>
      <c r="I304" t="s">
        <v>1119</v>
      </c>
      <c r="J304" t="s">
        <v>2340</v>
      </c>
    </row>
    <row r="305" spans="1:10" x14ac:dyDescent="0.3">
      <c r="A305" t="str">
        <f t="shared" si="8"/>
        <v>201-4</v>
      </c>
      <c r="B305">
        <f t="shared" si="9"/>
        <v>4</v>
      </c>
      <c r="C305" t="s">
        <v>768</v>
      </c>
      <c r="D305" t="s">
        <v>776</v>
      </c>
      <c r="E305" t="s">
        <v>777</v>
      </c>
      <c r="F305">
        <v>12</v>
      </c>
      <c r="G305" t="s">
        <v>778</v>
      </c>
      <c r="H305" t="s">
        <v>557</v>
      </c>
      <c r="I305" t="s">
        <v>1119</v>
      </c>
      <c r="J305" t="s">
        <v>2340</v>
      </c>
    </row>
    <row r="306" spans="1:10" x14ac:dyDescent="0.3">
      <c r="A306" t="str">
        <f t="shared" si="8"/>
        <v>201-5</v>
      </c>
      <c r="B306">
        <f t="shared" si="9"/>
        <v>5</v>
      </c>
      <c r="C306" t="s">
        <v>768</v>
      </c>
      <c r="D306" t="s">
        <v>779</v>
      </c>
      <c r="E306" t="s">
        <v>58</v>
      </c>
      <c r="F306">
        <v>5</v>
      </c>
      <c r="G306" t="s">
        <v>780</v>
      </c>
      <c r="H306" t="s">
        <v>31</v>
      </c>
      <c r="I306" t="s">
        <v>1119</v>
      </c>
      <c r="J306" t="s">
        <v>2340</v>
      </c>
    </row>
    <row r="307" spans="1:10" x14ac:dyDescent="0.3">
      <c r="A307" t="str">
        <f t="shared" si="8"/>
        <v>201-6</v>
      </c>
      <c r="B307">
        <f t="shared" si="9"/>
        <v>6</v>
      </c>
      <c r="C307" t="s">
        <v>768</v>
      </c>
      <c r="D307" t="s">
        <v>781</v>
      </c>
      <c r="E307" t="s">
        <v>58</v>
      </c>
      <c r="F307">
        <v>6</v>
      </c>
      <c r="G307" t="s">
        <v>543</v>
      </c>
      <c r="H307" t="s">
        <v>31</v>
      </c>
      <c r="I307" t="s">
        <v>1119</v>
      </c>
      <c r="J307" t="s">
        <v>2340</v>
      </c>
    </row>
    <row r="308" spans="1:10" x14ac:dyDescent="0.3">
      <c r="A308" t="str">
        <f t="shared" si="8"/>
        <v>201-7</v>
      </c>
      <c r="B308">
        <f t="shared" si="9"/>
        <v>7</v>
      </c>
      <c r="C308" t="s">
        <v>768</v>
      </c>
      <c r="D308" t="s">
        <v>782</v>
      </c>
      <c r="E308" t="s">
        <v>9</v>
      </c>
      <c r="F308">
        <v>5</v>
      </c>
      <c r="G308" t="s">
        <v>783</v>
      </c>
      <c r="H308" t="s">
        <v>563</v>
      </c>
      <c r="I308" t="s">
        <v>1119</v>
      </c>
      <c r="J308" t="s">
        <v>2340</v>
      </c>
    </row>
    <row r="309" spans="1:10" x14ac:dyDescent="0.3">
      <c r="A309" t="str">
        <f t="shared" si="8"/>
        <v>201-8</v>
      </c>
      <c r="B309">
        <f t="shared" si="9"/>
        <v>8</v>
      </c>
      <c r="C309" t="s">
        <v>768</v>
      </c>
      <c r="D309" t="s">
        <v>784</v>
      </c>
      <c r="E309" t="s">
        <v>785</v>
      </c>
      <c r="F309">
        <v>11</v>
      </c>
      <c r="G309" t="s">
        <v>786</v>
      </c>
      <c r="H309" t="s">
        <v>172</v>
      </c>
      <c r="I309" t="s">
        <v>1119</v>
      </c>
      <c r="J309" t="s">
        <v>2340</v>
      </c>
    </row>
    <row r="310" spans="1:10" x14ac:dyDescent="0.3">
      <c r="A310" t="str">
        <f t="shared" si="8"/>
        <v>201-9</v>
      </c>
      <c r="B310">
        <f t="shared" si="9"/>
        <v>9</v>
      </c>
      <c r="C310" t="s">
        <v>768</v>
      </c>
      <c r="D310" t="s">
        <v>787</v>
      </c>
      <c r="E310" t="s">
        <v>9</v>
      </c>
      <c r="F310">
        <v>5</v>
      </c>
      <c r="G310" t="s">
        <v>788</v>
      </c>
      <c r="H310" t="s">
        <v>789</v>
      </c>
      <c r="I310" t="s">
        <v>1119</v>
      </c>
      <c r="J310" t="s">
        <v>2340</v>
      </c>
    </row>
    <row r="311" spans="1:10" x14ac:dyDescent="0.3">
      <c r="A311" t="str">
        <f t="shared" si="8"/>
        <v>201-10</v>
      </c>
      <c r="B311">
        <f t="shared" si="9"/>
        <v>10</v>
      </c>
      <c r="C311" t="s">
        <v>768</v>
      </c>
      <c r="D311" t="s">
        <v>790</v>
      </c>
      <c r="E311" t="s">
        <v>9</v>
      </c>
      <c r="F311">
        <v>5</v>
      </c>
      <c r="G311" t="s">
        <v>63</v>
      </c>
      <c r="H311" t="s">
        <v>791</v>
      </c>
      <c r="I311" t="s">
        <v>1119</v>
      </c>
      <c r="J311" t="s">
        <v>2340</v>
      </c>
    </row>
    <row r="312" spans="1:10" x14ac:dyDescent="0.3">
      <c r="A312" t="str">
        <f t="shared" si="8"/>
        <v>201-11</v>
      </c>
      <c r="B312">
        <f t="shared" si="9"/>
        <v>11</v>
      </c>
      <c r="C312" t="s">
        <v>768</v>
      </c>
      <c r="D312" t="s">
        <v>792</v>
      </c>
      <c r="E312" t="s">
        <v>777</v>
      </c>
      <c r="F312">
        <v>12</v>
      </c>
      <c r="G312" t="s">
        <v>793</v>
      </c>
      <c r="H312" t="s">
        <v>794</v>
      </c>
      <c r="I312" t="s">
        <v>1119</v>
      </c>
      <c r="J312" t="s">
        <v>2340</v>
      </c>
    </row>
    <row r="313" spans="1:10" x14ac:dyDescent="0.3">
      <c r="A313" t="str">
        <f t="shared" si="8"/>
        <v>201-12</v>
      </c>
      <c r="B313">
        <f t="shared" si="9"/>
        <v>12</v>
      </c>
      <c r="C313" t="s">
        <v>768</v>
      </c>
      <c r="D313" t="s">
        <v>795</v>
      </c>
      <c r="E313" t="s">
        <v>796</v>
      </c>
      <c r="F313">
        <v>7</v>
      </c>
      <c r="G313" t="s">
        <v>72</v>
      </c>
      <c r="H313" t="s">
        <v>67</v>
      </c>
      <c r="I313" t="s">
        <v>1119</v>
      </c>
      <c r="J313" t="s">
        <v>2340</v>
      </c>
    </row>
    <row r="314" spans="1:10" x14ac:dyDescent="0.3">
      <c r="A314" t="str">
        <f t="shared" si="8"/>
        <v>201-13</v>
      </c>
      <c r="B314">
        <f t="shared" si="9"/>
        <v>13</v>
      </c>
      <c r="C314" t="s">
        <v>768</v>
      </c>
      <c r="D314" t="s">
        <v>958</v>
      </c>
      <c r="E314" t="s">
        <v>44</v>
      </c>
      <c r="F314">
        <v>4</v>
      </c>
      <c r="G314" t="s">
        <v>959</v>
      </c>
      <c r="H314" t="s">
        <v>960</v>
      </c>
      <c r="I314" t="s">
        <v>1119</v>
      </c>
      <c r="J314" t="s">
        <v>2340</v>
      </c>
    </row>
    <row r="315" spans="1:10" x14ac:dyDescent="0.3">
      <c r="A315" t="str">
        <f t="shared" si="8"/>
        <v>201-14</v>
      </c>
      <c r="B315">
        <f t="shared" si="9"/>
        <v>14</v>
      </c>
      <c r="C315" t="s">
        <v>768</v>
      </c>
      <c r="D315" t="s">
        <v>797</v>
      </c>
      <c r="E315" t="s">
        <v>120</v>
      </c>
      <c r="F315">
        <v>7</v>
      </c>
      <c r="G315" t="s">
        <v>798</v>
      </c>
      <c r="H315" t="s">
        <v>799</v>
      </c>
      <c r="I315" t="s">
        <v>1119</v>
      </c>
      <c r="J315" t="s">
        <v>2340</v>
      </c>
    </row>
    <row r="316" spans="1:10" x14ac:dyDescent="0.3">
      <c r="A316" t="str">
        <f t="shared" si="8"/>
        <v>201-15</v>
      </c>
      <c r="B316">
        <f t="shared" si="9"/>
        <v>15</v>
      </c>
      <c r="C316" t="s">
        <v>768</v>
      </c>
      <c r="D316" t="s">
        <v>800</v>
      </c>
      <c r="E316" t="s">
        <v>9</v>
      </c>
      <c r="F316">
        <v>5</v>
      </c>
      <c r="G316" t="s">
        <v>801</v>
      </c>
      <c r="H316" t="s">
        <v>802</v>
      </c>
      <c r="I316" t="s">
        <v>1119</v>
      </c>
      <c r="J316" t="s">
        <v>2341</v>
      </c>
    </row>
    <row r="317" spans="1:10" x14ac:dyDescent="0.3">
      <c r="A317" t="str">
        <f t="shared" si="8"/>
        <v>201-16</v>
      </c>
      <c r="B317">
        <f t="shared" si="9"/>
        <v>16</v>
      </c>
      <c r="C317" t="s">
        <v>768</v>
      </c>
      <c r="D317" t="s">
        <v>803</v>
      </c>
      <c r="E317" t="s">
        <v>9</v>
      </c>
      <c r="F317">
        <v>5</v>
      </c>
      <c r="G317" t="s">
        <v>657</v>
      </c>
      <c r="H317" t="s">
        <v>77</v>
      </c>
      <c r="I317" t="s">
        <v>1119</v>
      </c>
      <c r="J317" t="s">
        <v>2340</v>
      </c>
    </row>
    <row r="318" spans="1:10" x14ac:dyDescent="0.3">
      <c r="A318" t="str">
        <f t="shared" si="8"/>
        <v>201-17</v>
      </c>
      <c r="B318">
        <f t="shared" si="9"/>
        <v>17</v>
      </c>
      <c r="C318" t="s">
        <v>768</v>
      </c>
      <c r="D318" t="s">
        <v>804</v>
      </c>
      <c r="E318" t="s">
        <v>796</v>
      </c>
      <c r="F318">
        <v>9</v>
      </c>
      <c r="G318" t="s">
        <v>805</v>
      </c>
      <c r="H318" t="s">
        <v>86</v>
      </c>
      <c r="I318" t="s">
        <v>1119</v>
      </c>
      <c r="J318" t="s">
        <v>2340</v>
      </c>
    </row>
    <row r="319" spans="1:10" x14ac:dyDescent="0.3">
      <c r="A319" t="str">
        <f t="shared" si="8"/>
        <v>201-18</v>
      </c>
      <c r="B319">
        <f t="shared" si="9"/>
        <v>18</v>
      </c>
      <c r="C319" t="s">
        <v>768</v>
      </c>
      <c r="D319" t="s">
        <v>806</v>
      </c>
      <c r="E319" t="s">
        <v>58</v>
      </c>
      <c r="F319">
        <v>5</v>
      </c>
      <c r="G319" t="s">
        <v>807</v>
      </c>
      <c r="H319" t="s">
        <v>808</v>
      </c>
      <c r="I319" t="s">
        <v>1119</v>
      </c>
      <c r="J319" t="s">
        <v>2340</v>
      </c>
    </row>
    <row r="320" spans="1:10" x14ac:dyDescent="0.3">
      <c r="A320" t="str">
        <f t="shared" si="8"/>
        <v>201-19</v>
      </c>
      <c r="B320">
        <f t="shared" si="9"/>
        <v>19</v>
      </c>
      <c r="C320" t="s">
        <v>768</v>
      </c>
      <c r="D320" t="s">
        <v>809</v>
      </c>
      <c r="E320" t="s">
        <v>796</v>
      </c>
      <c r="F320">
        <v>8</v>
      </c>
      <c r="G320" t="s">
        <v>810</v>
      </c>
      <c r="H320" t="s">
        <v>811</v>
      </c>
      <c r="I320" t="s">
        <v>1119</v>
      </c>
      <c r="J320" t="s">
        <v>2340</v>
      </c>
    </row>
    <row r="321" spans="1:10" x14ac:dyDescent="0.3">
      <c r="A321" t="str">
        <f t="shared" si="8"/>
        <v>201-20</v>
      </c>
      <c r="B321">
        <f t="shared" si="9"/>
        <v>20</v>
      </c>
      <c r="C321" t="s">
        <v>768</v>
      </c>
      <c r="D321" t="s">
        <v>812</v>
      </c>
      <c r="E321" t="s">
        <v>9</v>
      </c>
      <c r="F321">
        <v>5</v>
      </c>
      <c r="G321" t="s">
        <v>239</v>
      </c>
      <c r="H321" t="s">
        <v>98</v>
      </c>
      <c r="I321" t="s">
        <v>1119</v>
      </c>
      <c r="J321" t="s">
        <v>2340</v>
      </c>
    </row>
    <row r="322" spans="1:10" x14ac:dyDescent="0.3">
      <c r="A322" t="str">
        <f t="shared" si="8"/>
        <v>202-1</v>
      </c>
      <c r="B322">
        <f t="shared" si="9"/>
        <v>1</v>
      </c>
      <c r="C322" t="s">
        <v>768</v>
      </c>
      <c r="D322" t="s">
        <v>813</v>
      </c>
      <c r="E322" t="s">
        <v>58</v>
      </c>
      <c r="F322">
        <v>5</v>
      </c>
      <c r="G322" t="s">
        <v>631</v>
      </c>
      <c r="H322" t="s">
        <v>814</v>
      </c>
      <c r="I322" t="s">
        <v>1122</v>
      </c>
      <c r="J322" t="s">
        <v>2340</v>
      </c>
    </row>
    <row r="323" spans="1:10" x14ac:dyDescent="0.3">
      <c r="A323" t="str">
        <f t="shared" ref="A323:A386" si="10">I323&amp;"-"&amp;B323</f>
        <v>202-2</v>
      </c>
      <c r="B323">
        <f t="shared" ref="B323:B386" si="11">IF(I322&lt;&gt;I323,1,B322+1)</f>
        <v>2</v>
      </c>
      <c r="C323" t="s">
        <v>768</v>
      </c>
      <c r="D323" t="s">
        <v>815</v>
      </c>
      <c r="E323" t="s">
        <v>816</v>
      </c>
      <c r="F323">
        <v>5</v>
      </c>
      <c r="G323" t="s">
        <v>817</v>
      </c>
      <c r="H323" t="s">
        <v>818</v>
      </c>
      <c r="I323" t="s">
        <v>1122</v>
      </c>
      <c r="J323" t="s">
        <v>2340</v>
      </c>
    </row>
    <row r="324" spans="1:10" x14ac:dyDescent="0.3">
      <c r="A324" t="str">
        <f t="shared" si="10"/>
        <v>202-3</v>
      </c>
      <c r="B324">
        <f t="shared" si="11"/>
        <v>3</v>
      </c>
      <c r="C324" t="s">
        <v>768</v>
      </c>
      <c r="D324" t="s">
        <v>819</v>
      </c>
      <c r="E324" t="s">
        <v>9</v>
      </c>
      <c r="F324">
        <v>5</v>
      </c>
      <c r="G324" t="s">
        <v>791</v>
      </c>
      <c r="H324" t="s">
        <v>101</v>
      </c>
      <c r="I324" t="s">
        <v>1122</v>
      </c>
      <c r="J324" t="s">
        <v>2340</v>
      </c>
    </row>
    <row r="325" spans="1:10" x14ac:dyDescent="0.3">
      <c r="A325" t="str">
        <f t="shared" si="10"/>
        <v>202-4</v>
      </c>
      <c r="B325">
        <f t="shared" si="11"/>
        <v>4</v>
      </c>
      <c r="C325" t="s">
        <v>768</v>
      </c>
      <c r="D325" t="s">
        <v>988</v>
      </c>
      <c r="E325" t="s">
        <v>44</v>
      </c>
      <c r="F325">
        <v>4</v>
      </c>
      <c r="G325" t="s">
        <v>989</v>
      </c>
      <c r="H325" t="s">
        <v>990</v>
      </c>
      <c r="I325" t="s">
        <v>1122</v>
      </c>
      <c r="J325" t="s">
        <v>2340</v>
      </c>
    </row>
    <row r="326" spans="1:10" x14ac:dyDescent="0.3">
      <c r="A326" t="str">
        <f t="shared" si="10"/>
        <v>202-5</v>
      </c>
      <c r="B326">
        <f t="shared" si="11"/>
        <v>5</v>
      </c>
      <c r="C326" t="s">
        <v>768</v>
      </c>
      <c r="D326" t="s">
        <v>820</v>
      </c>
      <c r="E326" t="s">
        <v>9</v>
      </c>
      <c r="F326">
        <v>5</v>
      </c>
      <c r="G326" t="s">
        <v>821</v>
      </c>
      <c r="H326" t="s">
        <v>568</v>
      </c>
      <c r="I326" t="s">
        <v>1122</v>
      </c>
      <c r="J326" t="s">
        <v>2340</v>
      </c>
    </row>
    <row r="327" spans="1:10" x14ac:dyDescent="0.3">
      <c r="A327" t="str">
        <f t="shared" si="10"/>
        <v>202-6</v>
      </c>
      <c r="B327">
        <f t="shared" si="11"/>
        <v>6</v>
      </c>
      <c r="C327" t="s">
        <v>768</v>
      </c>
      <c r="D327" t="s">
        <v>997</v>
      </c>
      <c r="E327" t="s">
        <v>44</v>
      </c>
      <c r="F327">
        <v>4</v>
      </c>
      <c r="G327" t="s">
        <v>959</v>
      </c>
      <c r="H327" t="s">
        <v>998</v>
      </c>
      <c r="I327" t="s">
        <v>1122</v>
      </c>
      <c r="J327" t="s">
        <v>2340</v>
      </c>
    </row>
    <row r="328" spans="1:10" x14ac:dyDescent="0.3">
      <c r="A328" t="str">
        <f t="shared" si="10"/>
        <v>202-7</v>
      </c>
      <c r="B328">
        <f t="shared" si="11"/>
        <v>7</v>
      </c>
      <c r="C328" t="s">
        <v>768</v>
      </c>
      <c r="D328" t="s">
        <v>822</v>
      </c>
      <c r="E328" t="s">
        <v>58</v>
      </c>
      <c r="F328">
        <v>5</v>
      </c>
      <c r="G328" t="s">
        <v>604</v>
      </c>
      <c r="H328" t="s">
        <v>823</v>
      </c>
      <c r="I328" t="s">
        <v>1122</v>
      </c>
      <c r="J328" t="s">
        <v>2340</v>
      </c>
    </row>
    <row r="329" spans="1:10" x14ac:dyDescent="0.3">
      <c r="A329" t="str">
        <f t="shared" si="10"/>
        <v>202-8</v>
      </c>
      <c r="B329">
        <f t="shared" si="11"/>
        <v>8</v>
      </c>
      <c r="C329" t="s">
        <v>768</v>
      </c>
      <c r="D329" t="s">
        <v>1002</v>
      </c>
      <c r="E329" t="s">
        <v>44</v>
      </c>
      <c r="F329">
        <v>4</v>
      </c>
      <c r="G329" t="s">
        <v>1003</v>
      </c>
      <c r="H329" t="s">
        <v>1004</v>
      </c>
      <c r="I329" t="s">
        <v>1122</v>
      </c>
      <c r="J329" t="s">
        <v>2340</v>
      </c>
    </row>
    <row r="330" spans="1:10" x14ac:dyDescent="0.3">
      <c r="A330" t="str">
        <f t="shared" si="10"/>
        <v>202-9</v>
      </c>
      <c r="B330">
        <f t="shared" si="11"/>
        <v>9</v>
      </c>
      <c r="C330" t="s">
        <v>768</v>
      </c>
      <c r="D330" t="s">
        <v>824</v>
      </c>
      <c r="E330" t="s">
        <v>9</v>
      </c>
      <c r="F330">
        <v>5</v>
      </c>
      <c r="G330" t="s">
        <v>825</v>
      </c>
      <c r="H330" t="s">
        <v>673</v>
      </c>
      <c r="I330" t="s">
        <v>1122</v>
      </c>
      <c r="J330" t="s">
        <v>2340</v>
      </c>
    </row>
    <row r="331" spans="1:10" x14ac:dyDescent="0.3">
      <c r="A331" t="str">
        <f t="shared" si="10"/>
        <v>202-10</v>
      </c>
      <c r="B331">
        <f t="shared" si="11"/>
        <v>10</v>
      </c>
      <c r="C331" t="s">
        <v>768</v>
      </c>
      <c r="D331" t="s">
        <v>826</v>
      </c>
      <c r="E331" t="s">
        <v>770</v>
      </c>
      <c r="F331">
        <v>7</v>
      </c>
      <c r="G331" t="s">
        <v>827</v>
      </c>
      <c r="H331" t="s">
        <v>137</v>
      </c>
      <c r="I331" t="s">
        <v>1122</v>
      </c>
      <c r="J331" t="s">
        <v>2340</v>
      </c>
    </row>
    <row r="332" spans="1:10" x14ac:dyDescent="0.3">
      <c r="A332" t="str">
        <f t="shared" si="10"/>
        <v>202-11</v>
      </c>
      <c r="B332">
        <f t="shared" si="11"/>
        <v>11</v>
      </c>
      <c r="C332" t="s">
        <v>768</v>
      </c>
      <c r="D332" t="s">
        <v>828</v>
      </c>
      <c r="E332" t="s">
        <v>9</v>
      </c>
      <c r="F332">
        <v>5</v>
      </c>
      <c r="G332" t="s">
        <v>829</v>
      </c>
      <c r="H332" t="s">
        <v>830</v>
      </c>
      <c r="I332" t="s">
        <v>1122</v>
      </c>
      <c r="J332" t="s">
        <v>2340</v>
      </c>
    </row>
    <row r="333" spans="1:10" x14ac:dyDescent="0.3">
      <c r="A333" t="str">
        <f t="shared" si="10"/>
        <v>202-12</v>
      </c>
      <c r="B333">
        <f t="shared" si="11"/>
        <v>12</v>
      </c>
      <c r="C333" t="s">
        <v>768</v>
      </c>
      <c r="D333" t="s">
        <v>831</v>
      </c>
      <c r="E333" t="s">
        <v>9</v>
      </c>
      <c r="F333">
        <v>5</v>
      </c>
      <c r="G333" t="s">
        <v>832</v>
      </c>
      <c r="H333" t="s">
        <v>100</v>
      </c>
      <c r="I333" t="s">
        <v>1122</v>
      </c>
      <c r="J333" t="s">
        <v>2340</v>
      </c>
    </row>
    <row r="334" spans="1:10" x14ac:dyDescent="0.3">
      <c r="A334" t="str">
        <f t="shared" si="10"/>
        <v>202-13</v>
      </c>
      <c r="B334">
        <f t="shared" si="11"/>
        <v>13</v>
      </c>
      <c r="C334" t="s">
        <v>768</v>
      </c>
      <c r="D334" t="s">
        <v>833</v>
      </c>
      <c r="E334" t="s">
        <v>9</v>
      </c>
      <c r="F334">
        <v>5</v>
      </c>
      <c r="G334" t="s">
        <v>286</v>
      </c>
      <c r="H334" t="s">
        <v>834</v>
      </c>
      <c r="I334" t="s">
        <v>1122</v>
      </c>
      <c r="J334" t="s">
        <v>2340</v>
      </c>
    </row>
    <row r="335" spans="1:10" x14ac:dyDescent="0.3">
      <c r="A335" t="str">
        <f t="shared" si="10"/>
        <v>202-14</v>
      </c>
      <c r="B335">
        <f t="shared" si="11"/>
        <v>14</v>
      </c>
      <c r="C335" t="s">
        <v>768</v>
      </c>
      <c r="D335" t="s">
        <v>835</v>
      </c>
      <c r="E335" t="s">
        <v>770</v>
      </c>
      <c r="F335">
        <v>7</v>
      </c>
      <c r="G335" t="s">
        <v>79</v>
      </c>
      <c r="H335" t="s">
        <v>836</v>
      </c>
      <c r="I335" t="s">
        <v>1122</v>
      </c>
      <c r="J335" t="s">
        <v>2340</v>
      </c>
    </row>
    <row r="336" spans="1:10" x14ac:dyDescent="0.3">
      <c r="A336" t="str">
        <f t="shared" si="10"/>
        <v>202-15</v>
      </c>
      <c r="B336">
        <f t="shared" si="11"/>
        <v>15</v>
      </c>
      <c r="C336" t="s">
        <v>768</v>
      </c>
      <c r="D336" t="s">
        <v>837</v>
      </c>
      <c r="E336" t="s">
        <v>785</v>
      </c>
      <c r="F336">
        <v>12</v>
      </c>
      <c r="G336" t="s">
        <v>672</v>
      </c>
      <c r="H336" t="s">
        <v>838</v>
      </c>
      <c r="I336" t="s">
        <v>1122</v>
      </c>
      <c r="J336" t="s">
        <v>2340</v>
      </c>
    </row>
    <row r="337" spans="1:10" x14ac:dyDescent="0.3">
      <c r="A337" t="str">
        <f t="shared" si="10"/>
        <v>202-16</v>
      </c>
      <c r="B337">
        <f t="shared" si="11"/>
        <v>16</v>
      </c>
      <c r="C337" t="s">
        <v>768</v>
      </c>
      <c r="D337" t="s">
        <v>839</v>
      </c>
      <c r="E337" t="s">
        <v>9</v>
      </c>
      <c r="F337">
        <v>5</v>
      </c>
      <c r="G337" t="s">
        <v>121</v>
      </c>
      <c r="H337" t="s">
        <v>356</v>
      </c>
      <c r="I337" t="s">
        <v>1122</v>
      </c>
      <c r="J337" t="s">
        <v>2340</v>
      </c>
    </row>
    <row r="338" spans="1:10" x14ac:dyDescent="0.3">
      <c r="A338" t="str">
        <f t="shared" si="10"/>
        <v>202-17</v>
      </c>
      <c r="B338">
        <f t="shared" si="11"/>
        <v>17</v>
      </c>
      <c r="C338" t="s">
        <v>768</v>
      </c>
      <c r="D338" t="s">
        <v>840</v>
      </c>
      <c r="E338" t="s">
        <v>58</v>
      </c>
      <c r="F338">
        <v>6</v>
      </c>
      <c r="G338" t="s">
        <v>832</v>
      </c>
      <c r="H338" t="s">
        <v>356</v>
      </c>
      <c r="I338" t="s">
        <v>1122</v>
      </c>
      <c r="J338" t="s">
        <v>2340</v>
      </c>
    </row>
    <row r="339" spans="1:10" x14ac:dyDescent="0.3">
      <c r="A339" t="str">
        <f t="shared" si="10"/>
        <v>202-18</v>
      </c>
      <c r="B339">
        <f t="shared" si="11"/>
        <v>18</v>
      </c>
      <c r="C339" t="s">
        <v>768</v>
      </c>
      <c r="D339" t="s">
        <v>841</v>
      </c>
      <c r="E339" t="s">
        <v>44</v>
      </c>
      <c r="F339">
        <v>4</v>
      </c>
      <c r="G339" t="s">
        <v>842</v>
      </c>
      <c r="H339" t="s">
        <v>45</v>
      </c>
      <c r="I339" t="s">
        <v>1122</v>
      </c>
      <c r="J339" t="s">
        <v>2340</v>
      </c>
    </row>
    <row r="340" spans="1:10" x14ac:dyDescent="0.3">
      <c r="A340" t="str">
        <f t="shared" si="10"/>
        <v>202-19</v>
      </c>
      <c r="B340">
        <f t="shared" si="11"/>
        <v>19</v>
      </c>
      <c r="C340" t="s">
        <v>768</v>
      </c>
      <c r="D340" t="s">
        <v>843</v>
      </c>
      <c r="E340" t="s">
        <v>9</v>
      </c>
      <c r="F340">
        <v>5</v>
      </c>
      <c r="G340" t="s">
        <v>821</v>
      </c>
      <c r="H340" t="s">
        <v>844</v>
      </c>
      <c r="I340" t="s">
        <v>1122</v>
      </c>
      <c r="J340" t="s">
        <v>2340</v>
      </c>
    </row>
    <row r="341" spans="1:10" x14ac:dyDescent="0.3">
      <c r="A341" t="str">
        <f t="shared" si="10"/>
        <v>202-20</v>
      </c>
      <c r="B341">
        <f t="shared" si="11"/>
        <v>20</v>
      </c>
      <c r="C341" t="s">
        <v>768</v>
      </c>
      <c r="D341" t="s">
        <v>845</v>
      </c>
      <c r="E341" t="s">
        <v>796</v>
      </c>
      <c r="F341">
        <v>8</v>
      </c>
      <c r="G341" t="s">
        <v>496</v>
      </c>
      <c r="H341" t="s">
        <v>175</v>
      </c>
      <c r="I341" t="s">
        <v>1122</v>
      </c>
      <c r="J341" t="s">
        <v>2340</v>
      </c>
    </row>
    <row r="342" spans="1:10" x14ac:dyDescent="0.3">
      <c r="A342" t="str">
        <f t="shared" si="10"/>
        <v>203-1</v>
      </c>
      <c r="B342">
        <f t="shared" si="11"/>
        <v>1</v>
      </c>
      <c r="C342" t="s">
        <v>768</v>
      </c>
      <c r="D342" t="s">
        <v>846</v>
      </c>
      <c r="E342" t="s">
        <v>120</v>
      </c>
      <c r="F342">
        <v>7</v>
      </c>
      <c r="G342" t="s">
        <v>847</v>
      </c>
      <c r="H342" t="s">
        <v>848</v>
      </c>
      <c r="I342" t="s">
        <v>1125</v>
      </c>
      <c r="J342" t="s">
        <v>2340</v>
      </c>
    </row>
    <row r="343" spans="1:10" x14ac:dyDescent="0.3">
      <c r="A343" t="str">
        <f t="shared" si="10"/>
        <v>203-2</v>
      </c>
      <c r="B343">
        <f t="shared" si="11"/>
        <v>2</v>
      </c>
      <c r="C343" t="s">
        <v>768</v>
      </c>
      <c r="D343" t="s">
        <v>1026</v>
      </c>
      <c r="E343" t="s">
        <v>44</v>
      </c>
      <c r="F343">
        <v>4</v>
      </c>
      <c r="G343" t="s">
        <v>1027</v>
      </c>
      <c r="H343" t="s">
        <v>1028</v>
      </c>
      <c r="I343" t="s">
        <v>1125</v>
      </c>
      <c r="J343" t="s">
        <v>2340</v>
      </c>
    </row>
    <row r="344" spans="1:10" x14ac:dyDescent="0.3">
      <c r="A344" t="str">
        <f t="shared" si="10"/>
        <v>203-3</v>
      </c>
      <c r="B344">
        <f t="shared" si="11"/>
        <v>3</v>
      </c>
      <c r="C344" t="s">
        <v>768</v>
      </c>
      <c r="D344" t="s">
        <v>849</v>
      </c>
      <c r="E344" t="s">
        <v>770</v>
      </c>
      <c r="F344">
        <v>6</v>
      </c>
      <c r="G344" t="s">
        <v>850</v>
      </c>
      <c r="H344" t="s">
        <v>851</v>
      </c>
      <c r="I344" t="s">
        <v>1125</v>
      </c>
      <c r="J344" t="s">
        <v>2341</v>
      </c>
    </row>
    <row r="345" spans="1:10" x14ac:dyDescent="0.3">
      <c r="A345" t="str">
        <f t="shared" si="10"/>
        <v>203-4</v>
      </c>
      <c r="B345">
        <f t="shared" si="11"/>
        <v>4</v>
      </c>
      <c r="C345" t="s">
        <v>768</v>
      </c>
      <c r="D345" t="s">
        <v>852</v>
      </c>
      <c r="E345" t="s">
        <v>9</v>
      </c>
      <c r="F345">
        <v>5</v>
      </c>
      <c r="G345" t="s">
        <v>853</v>
      </c>
      <c r="H345" t="s">
        <v>501</v>
      </c>
      <c r="I345" t="s">
        <v>1125</v>
      </c>
      <c r="J345" t="s">
        <v>2340</v>
      </c>
    </row>
    <row r="346" spans="1:10" x14ac:dyDescent="0.3">
      <c r="A346" t="str">
        <f t="shared" si="10"/>
        <v>203-5</v>
      </c>
      <c r="B346">
        <f t="shared" si="11"/>
        <v>5</v>
      </c>
      <c r="C346" t="s">
        <v>768</v>
      </c>
      <c r="D346" t="s">
        <v>1036</v>
      </c>
      <c r="E346" t="s">
        <v>785</v>
      </c>
      <c r="F346">
        <v>11</v>
      </c>
      <c r="G346" t="s">
        <v>672</v>
      </c>
      <c r="H346" t="s">
        <v>501</v>
      </c>
      <c r="I346" t="s">
        <v>1125</v>
      </c>
      <c r="J346" t="s">
        <v>2340</v>
      </c>
    </row>
    <row r="347" spans="1:10" x14ac:dyDescent="0.3">
      <c r="A347" t="str">
        <f t="shared" si="10"/>
        <v>203-6</v>
      </c>
      <c r="B347">
        <f t="shared" si="11"/>
        <v>6</v>
      </c>
      <c r="C347" t="s">
        <v>768</v>
      </c>
      <c r="D347" t="s">
        <v>854</v>
      </c>
      <c r="E347" t="s">
        <v>9</v>
      </c>
      <c r="F347">
        <v>5</v>
      </c>
      <c r="G347" t="s">
        <v>303</v>
      </c>
      <c r="H347" t="s">
        <v>855</v>
      </c>
      <c r="I347" t="s">
        <v>1125</v>
      </c>
      <c r="J347" t="s">
        <v>2340</v>
      </c>
    </row>
    <row r="348" spans="1:10" x14ac:dyDescent="0.3">
      <c r="A348" t="str">
        <f t="shared" si="10"/>
        <v>203-7</v>
      </c>
      <c r="B348">
        <f t="shared" si="11"/>
        <v>7</v>
      </c>
      <c r="C348" t="s">
        <v>768</v>
      </c>
      <c r="D348" t="s">
        <v>856</v>
      </c>
      <c r="E348" t="s">
        <v>9</v>
      </c>
      <c r="F348">
        <v>5</v>
      </c>
      <c r="G348" t="s">
        <v>857</v>
      </c>
      <c r="H348" t="s">
        <v>858</v>
      </c>
      <c r="I348" t="s">
        <v>1125</v>
      </c>
      <c r="J348" t="s">
        <v>2340</v>
      </c>
    </row>
    <row r="349" spans="1:10" x14ac:dyDescent="0.3">
      <c r="A349" t="str">
        <f t="shared" si="10"/>
        <v>203-8</v>
      </c>
      <c r="B349">
        <f t="shared" si="11"/>
        <v>8</v>
      </c>
      <c r="C349" t="s">
        <v>768</v>
      </c>
      <c r="D349" t="s">
        <v>859</v>
      </c>
      <c r="E349" t="s">
        <v>9</v>
      </c>
      <c r="F349">
        <v>5</v>
      </c>
      <c r="G349" t="s">
        <v>358</v>
      </c>
      <c r="H349" t="s">
        <v>860</v>
      </c>
      <c r="I349" t="s">
        <v>1125</v>
      </c>
      <c r="J349" t="s">
        <v>2340</v>
      </c>
    </row>
    <row r="350" spans="1:10" x14ac:dyDescent="0.3">
      <c r="A350" t="str">
        <f t="shared" si="10"/>
        <v>203-9</v>
      </c>
      <c r="B350">
        <f t="shared" si="11"/>
        <v>9</v>
      </c>
      <c r="C350" t="s">
        <v>768</v>
      </c>
      <c r="D350" t="s">
        <v>861</v>
      </c>
      <c r="E350" t="s">
        <v>777</v>
      </c>
      <c r="F350">
        <v>9</v>
      </c>
      <c r="G350" t="s">
        <v>862</v>
      </c>
      <c r="H350" t="s">
        <v>863</v>
      </c>
      <c r="I350" t="s">
        <v>1125</v>
      </c>
      <c r="J350" t="s">
        <v>2340</v>
      </c>
    </row>
    <row r="351" spans="1:10" x14ac:dyDescent="0.3">
      <c r="A351" t="str">
        <f t="shared" si="10"/>
        <v>203-10</v>
      </c>
      <c r="B351">
        <f t="shared" si="11"/>
        <v>10</v>
      </c>
      <c r="C351" t="s">
        <v>768</v>
      </c>
      <c r="D351" t="s">
        <v>864</v>
      </c>
      <c r="E351" t="s">
        <v>770</v>
      </c>
      <c r="F351">
        <v>7</v>
      </c>
      <c r="G351" t="s">
        <v>865</v>
      </c>
      <c r="H351" t="s">
        <v>709</v>
      </c>
      <c r="I351" t="s">
        <v>1125</v>
      </c>
      <c r="J351" t="s">
        <v>2341</v>
      </c>
    </row>
    <row r="352" spans="1:10" x14ac:dyDescent="0.3">
      <c r="A352" t="str">
        <f t="shared" si="10"/>
        <v>203-11</v>
      </c>
      <c r="B352">
        <f t="shared" si="11"/>
        <v>11</v>
      </c>
      <c r="C352" t="s">
        <v>768</v>
      </c>
      <c r="D352" t="s">
        <v>866</v>
      </c>
      <c r="E352" t="s">
        <v>9</v>
      </c>
      <c r="F352">
        <v>5</v>
      </c>
      <c r="G352" t="s">
        <v>867</v>
      </c>
      <c r="H352" t="s">
        <v>868</v>
      </c>
      <c r="I352" t="s">
        <v>1125</v>
      </c>
      <c r="J352" t="s">
        <v>2340</v>
      </c>
    </row>
    <row r="353" spans="1:10" x14ac:dyDescent="0.3">
      <c r="A353" t="str">
        <f t="shared" si="10"/>
        <v>203-12</v>
      </c>
      <c r="B353">
        <f t="shared" si="11"/>
        <v>12</v>
      </c>
      <c r="C353" t="s">
        <v>768</v>
      </c>
      <c r="D353" t="s">
        <v>869</v>
      </c>
      <c r="E353" t="s">
        <v>33</v>
      </c>
      <c r="F353">
        <v>11</v>
      </c>
      <c r="G353" t="s">
        <v>52</v>
      </c>
      <c r="H353" t="s">
        <v>206</v>
      </c>
      <c r="I353" t="s">
        <v>1125</v>
      </c>
      <c r="J353" t="s">
        <v>2340</v>
      </c>
    </row>
    <row r="354" spans="1:10" x14ac:dyDescent="0.3">
      <c r="A354" t="str">
        <f t="shared" si="10"/>
        <v>203-13</v>
      </c>
      <c r="B354">
        <f t="shared" si="11"/>
        <v>13</v>
      </c>
      <c r="C354" t="s">
        <v>768</v>
      </c>
      <c r="D354" t="s">
        <v>870</v>
      </c>
      <c r="E354" t="s">
        <v>777</v>
      </c>
      <c r="F354">
        <v>12</v>
      </c>
      <c r="G354" t="s">
        <v>871</v>
      </c>
      <c r="H354" t="s">
        <v>206</v>
      </c>
      <c r="I354" t="s">
        <v>1125</v>
      </c>
      <c r="J354" t="s">
        <v>2340</v>
      </c>
    </row>
    <row r="355" spans="1:10" x14ac:dyDescent="0.3">
      <c r="A355" t="str">
        <f t="shared" si="10"/>
        <v>203-14</v>
      </c>
      <c r="B355">
        <f t="shared" si="11"/>
        <v>14</v>
      </c>
      <c r="C355" t="s">
        <v>768</v>
      </c>
      <c r="D355" t="s">
        <v>872</v>
      </c>
      <c r="E355" t="s">
        <v>9</v>
      </c>
      <c r="F355">
        <v>5</v>
      </c>
      <c r="G355" t="s">
        <v>873</v>
      </c>
      <c r="H355" t="s">
        <v>874</v>
      </c>
      <c r="I355" t="s">
        <v>1125</v>
      </c>
      <c r="J355" t="s">
        <v>2340</v>
      </c>
    </row>
    <row r="356" spans="1:10" x14ac:dyDescent="0.3">
      <c r="A356" t="str">
        <f t="shared" si="10"/>
        <v>203-15</v>
      </c>
      <c r="B356">
        <f t="shared" si="11"/>
        <v>15</v>
      </c>
      <c r="C356" t="s">
        <v>768</v>
      </c>
      <c r="D356" t="s">
        <v>875</v>
      </c>
      <c r="E356" t="s">
        <v>770</v>
      </c>
      <c r="F356">
        <v>7</v>
      </c>
      <c r="G356" t="s">
        <v>467</v>
      </c>
      <c r="H356" t="s">
        <v>215</v>
      </c>
      <c r="I356" t="s">
        <v>1125</v>
      </c>
      <c r="J356" t="s">
        <v>2340</v>
      </c>
    </row>
    <row r="357" spans="1:10" x14ac:dyDescent="0.3">
      <c r="A357" t="str">
        <f t="shared" si="10"/>
        <v>203-16</v>
      </c>
      <c r="B357">
        <f t="shared" si="11"/>
        <v>16</v>
      </c>
      <c r="C357" t="s">
        <v>768</v>
      </c>
      <c r="D357" t="s">
        <v>876</v>
      </c>
      <c r="E357" t="s">
        <v>785</v>
      </c>
      <c r="F357">
        <v>11</v>
      </c>
      <c r="G357" t="s">
        <v>877</v>
      </c>
      <c r="H357" t="s">
        <v>878</v>
      </c>
      <c r="I357" t="s">
        <v>1125</v>
      </c>
      <c r="J357" t="s">
        <v>2340</v>
      </c>
    </row>
    <row r="358" spans="1:10" x14ac:dyDescent="0.3">
      <c r="A358" t="str">
        <f t="shared" si="10"/>
        <v>203-17</v>
      </c>
      <c r="B358">
        <f t="shared" si="11"/>
        <v>17</v>
      </c>
      <c r="C358" t="s">
        <v>768</v>
      </c>
      <c r="D358" t="s">
        <v>879</v>
      </c>
      <c r="E358" t="s">
        <v>58</v>
      </c>
      <c r="F358">
        <v>5</v>
      </c>
      <c r="G358" t="s">
        <v>880</v>
      </c>
      <c r="H358" t="s">
        <v>724</v>
      </c>
      <c r="I358" t="s">
        <v>1125</v>
      </c>
      <c r="J358" t="s">
        <v>2340</v>
      </c>
    </row>
    <row r="359" spans="1:10" x14ac:dyDescent="0.3">
      <c r="A359" t="str">
        <f t="shared" si="10"/>
        <v>203-18</v>
      </c>
      <c r="B359">
        <f t="shared" si="11"/>
        <v>18</v>
      </c>
      <c r="C359" t="s">
        <v>768</v>
      </c>
      <c r="D359" t="s">
        <v>881</v>
      </c>
      <c r="E359" t="s">
        <v>9</v>
      </c>
      <c r="F359">
        <v>5</v>
      </c>
      <c r="G359" t="s">
        <v>882</v>
      </c>
      <c r="H359" t="s">
        <v>724</v>
      </c>
      <c r="I359" t="s">
        <v>1125</v>
      </c>
      <c r="J359" t="s">
        <v>2340</v>
      </c>
    </row>
    <row r="360" spans="1:10" x14ac:dyDescent="0.3">
      <c r="A360" t="str">
        <f t="shared" si="10"/>
        <v>203-19</v>
      </c>
      <c r="B360">
        <f t="shared" si="11"/>
        <v>19</v>
      </c>
      <c r="C360" t="s">
        <v>768</v>
      </c>
      <c r="D360" t="s">
        <v>883</v>
      </c>
      <c r="E360" t="s">
        <v>777</v>
      </c>
      <c r="F360">
        <v>12</v>
      </c>
      <c r="G360" t="s">
        <v>884</v>
      </c>
      <c r="H360" t="s">
        <v>885</v>
      </c>
      <c r="I360" t="s">
        <v>1125</v>
      </c>
      <c r="J360" t="s">
        <v>2340</v>
      </c>
    </row>
    <row r="361" spans="1:10" x14ac:dyDescent="0.3">
      <c r="A361" t="str">
        <f t="shared" si="10"/>
        <v>203-20</v>
      </c>
      <c r="B361">
        <f t="shared" si="11"/>
        <v>20</v>
      </c>
      <c r="C361" t="s">
        <v>768</v>
      </c>
      <c r="D361" t="s">
        <v>886</v>
      </c>
      <c r="E361" t="s">
        <v>796</v>
      </c>
      <c r="F361">
        <v>8</v>
      </c>
      <c r="G361" t="s">
        <v>887</v>
      </c>
      <c r="H361" t="s">
        <v>243</v>
      </c>
      <c r="I361" t="s">
        <v>1125</v>
      </c>
      <c r="J361" t="s">
        <v>2340</v>
      </c>
    </row>
    <row r="362" spans="1:10" x14ac:dyDescent="0.3">
      <c r="A362" t="str">
        <f t="shared" si="10"/>
        <v>204-1</v>
      </c>
      <c r="B362">
        <f t="shared" si="11"/>
        <v>1</v>
      </c>
      <c r="C362" t="s">
        <v>768</v>
      </c>
      <c r="D362" t="s">
        <v>1070</v>
      </c>
      <c r="E362" t="s">
        <v>44</v>
      </c>
      <c r="F362">
        <v>4</v>
      </c>
      <c r="G362" t="s">
        <v>1071</v>
      </c>
      <c r="H362" t="s">
        <v>243</v>
      </c>
      <c r="I362" t="s">
        <v>1128</v>
      </c>
      <c r="J362" t="s">
        <v>2340</v>
      </c>
    </row>
    <row r="363" spans="1:10" x14ac:dyDescent="0.3">
      <c r="A363" t="str">
        <f t="shared" si="10"/>
        <v>204-2</v>
      </c>
      <c r="B363">
        <f t="shared" si="11"/>
        <v>2</v>
      </c>
      <c r="C363" t="s">
        <v>768</v>
      </c>
      <c r="D363" t="s">
        <v>888</v>
      </c>
      <c r="E363" t="s">
        <v>9</v>
      </c>
      <c r="F363">
        <v>5</v>
      </c>
      <c r="G363" t="s">
        <v>889</v>
      </c>
      <c r="H363" t="s">
        <v>890</v>
      </c>
      <c r="I363" t="s">
        <v>1128</v>
      </c>
      <c r="J363" t="s">
        <v>2340</v>
      </c>
    </row>
    <row r="364" spans="1:10" x14ac:dyDescent="0.3">
      <c r="A364" t="str">
        <f t="shared" si="10"/>
        <v>204-3</v>
      </c>
      <c r="B364">
        <f t="shared" si="11"/>
        <v>3</v>
      </c>
      <c r="C364" t="s">
        <v>768</v>
      </c>
      <c r="D364" t="s">
        <v>891</v>
      </c>
      <c r="E364" t="s">
        <v>9</v>
      </c>
      <c r="F364">
        <v>5</v>
      </c>
      <c r="G364" t="s">
        <v>892</v>
      </c>
      <c r="H364" t="s">
        <v>893</v>
      </c>
      <c r="I364" t="s">
        <v>1128</v>
      </c>
      <c r="J364" t="s">
        <v>2341</v>
      </c>
    </row>
    <row r="365" spans="1:10" x14ac:dyDescent="0.3">
      <c r="A365" t="str">
        <f t="shared" si="10"/>
        <v>204-4</v>
      </c>
      <c r="B365">
        <f t="shared" si="11"/>
        <v>4</v>
      </c>
      <c r="C365" t="s">
        <v>768</v>
      </c>
      <c r="D365" t="s">
        <v>894</v>
      </c>
      <c r="E365" t="s">
        <v>120</v>
      </c>
      <c r="F365">
        <v>7</v>
      </c>
      <c r="G365" t="s">
        <v>895</v>
      </c>
      <c r="H365" t="s">
        <v>738</v>
      </c>
      <c r="I365" t="s">
        <v>1128</v>
      </c>
      <c r="J365" t="s">
        <v>2340</v>
      </c>
    </row>
    <row r="366" spans="1:10" x14ac:dyDescent="0.3">
      <c r="A366" t="str">
        <f t="shared" si="10"/>
        <v>204-5</v>
      </c>
      <c r="B366">
        <f t="shared" si="11"/>
        <v>5</v>
      </c>
      <c r="C366" t="s">
        <v>768</v>
      </c>
      <c r="D366" t="s">
        <v>896</v>
      </c>
      <c r="E366" t="s">
        <v>9</v>
      </c>
      <c r="F366">
        <v>5</v>
      </c>
      <c r="G366" t="s">
        <v>897</v>
      </c>
      <c r="H366" t="s">
        <v>898</v>
      </c>
      <c r="I366" t="s">
        <v>1128</v>
      </c>
      <c r="J366" t="s">
        <v>2340</v>
      </c>
    </row>
    <row r="367" spans="1:10" x14ac:dyDescent="0.3">
      <c r="A367" t="str">
        <f t="shared" si="10"/>
        <v>204-6</v>
      </c>
      <c r="B367">
        <f t="shared" si="11"/>
        <v>6</v>
      </c>
      <c r="C367" t="s">
        <v>768</v>
      </c>
      <c r="D367" t="s">
        <v>899</v>
      </c>
      <c r="E367" t="s">
        <v>770</v>
      </c>
      <c r="F367">
        <v>7</v>
      </c>
      <c r="G367" t="s">
        <v>900</v>
      </c>
      <c r="H367" t="s">
        <v>254</v>
      </c>
      <c r="I367" t="s">
        <v>1128</v>
      </c>
      <c r="J367" t="s">
        <v>2340</v>
      </c>
    </row>
    <row r="368" spans="1:10" x14ac:dyDescent="0.3">
      <c r="A368" t="str">
        <f t="shared" si="10"/>
        <v>204-7</v>
      </c>
      <c r="B368">
        <f t="shared" si="11"/>
        <v>7</v>
      </c>
      <c r="C368" t="s">
        <v>768</v>
      </c>
      <c r="D368" t="s">
        <v>901</v>
      </c>
      <c r="E368" t="s">
        <v>796</v>
      </c>
      <c r="F368">
        <v>8</v>
      </c>
      <c r="G368" t="s">
        <v>902</v>
      </c>
      <c r="H368" t="s">
        <v>254</v>
      </c>
      <c r="I368" t="s">
        <v>1128</v>
      </c>
      <c r="J368" t="s">
        <v>2340</v>
      </c>
    </row>
    <row r="369" spans="1:10" x14ac:dyDescent="0.3">
      <c r="A369" t="str">
        <f t="shared" si="10"/>
        <v>204-8</v>
      </c>
      <c r="B369">
        <f t="shared" si="11"/>
        <v>8</v>
      </c>
      <c r="C369" t="s">
        <v>768</v>
      </c>
      <c r="D369" t="s">
        <v>903</v>
      </c>
      <c r="E369" t="s">
        <v>796</v>
      </c>
      <c r="F369">
        <v>11</v>
      </c>
      <c r="G369" t="s">
        <v>100</v>
      </c>
      <c r="H369" t="s">
        <v>254</v>
      </c>
      <c r="I369" t="s">
        <v>1128</v>
      </c>
      <c r="J369" t="s">
        <v>2340</v>
      </c>
    </row>
    <row r="370" spans="1:10" x14ac:dyDescent="0.3">
      <c r="A370" t="str">
        <f t="shared" si="10"/>
        <v>204-9</v>
      </c>
      <c r="B370">
        <f t="shared" si="11"/>
        <v>9</v>
      </c>
      <c r="C370" t="s">
        <v>768</v>
      </c>
      <c r="D370" t="s">
        <v>904</v>
      </c>
      <c r="E370" t="s">
        <v>9</v>
      </c>
      <c r="F370">
        <v>5</v>
      </c>
      <c r="G370" t="s">
        <v>905</v>
      </c>
      <c r="H370" t="s">
        <v>741</v>
      </c>
      <c r="I370" t="s">
        <v>1128</v>
      </c>
      <c r="J370" t="s">
        <v>2340</v>
      </c>
    </row>
    <row r="371" spans="1:10" x14ac:dyDescent="0.3">
      <c r="A371" t="str">
        <f t="shared" si="10"/>
        <v>204-10</v>
      </c>
      <c r="B371">
        <f t="shared" si="11"/>
        <v>10</v>
      </c>
      <c r="C371" t="s">
        <v>768</v>
      </c>
      <c r="D371" t="s">
        <v>906</v>
      </c>
      <c r="E371" t="s">
        <v>796</v>
      </c>
      <c r="F371">
        <v>8</v>
      </c>
      <c r="G371" t="s">
        <v>907</v>
      </c>
      <c r="H371" t="s">
        <v>265</v>
      </c>
      <c r="I371" t="s">
        <v>1128</v>
      </c>
      <c r="J371" t="s">
        <v>2340</v>
      </c>
    </row>
    <row r="372" spans="1:10" x14ac:dyDescent="0.3">
      <c r="A372" t="str">
        <f t="shared" si="10"/>
        <v>204-11</v>
      </c>
      <c r="B372">
        <f t="shared" si="11"/>
        <v>11</v>
      </c>
      <c r="C372" t="s">
        <v>768</v>
      </c>
      <c r="D372" t="s">
        <v>908</v>
      </c>
      <c r="E372" t="s">
        <v>44</v>
      </c>
      <c r="F372">
        <v>4</v>
      </c>
      <c r="G372" t="s">
        <v>72</v>
      </c>
      <c r="H372" t="s">
        <v>909</v>
      </c>
      <c r="I372" t="s">
        <v>1128</v>
      </c>
      <c r="J372" t="s">
        <v>2340</v>
      </c>
    </row>
    <row r="373" spans="1:10" x14ac:dyDescent="0.3">
      <c r="A373" t="str">
        <f t="shared" si="10"/>
        <v>204-12</v>
      </c>
      <c r="B373">
        <f t="shared" si="11"/>
        <v>12</v>
      </c>
      <c r="C373" t="s">
        <v>768</v>
      </c>
      <c r="D373" t="s">
        <v>910</v>
      </c>
      <c r="E373" t="s">
        <v>9</v>
      </c>
      <c r="F373">
        <v>5</v>
      </c>
      <c r="G373" t="s">
        <v>911</v>
      </c>
      <c r="H373" t="s">
        <v>912</v>
      </c>
      <c r="I373" t="s">
        <v>1128</v>
      </c>
      <c r="J373" t="s">
        <v>2340</v>
      </c>
    </row>
    <row r="374" spans="1:10" x14ac:dyDescent="0.3">
      <c r="A374" t="str">
        <f t="shared" si="10"/>
        <v>204-13</v>
      </c>
      <c r="B374">
        <f t="shared" si="11"/>
        <v>13</v>
      </c>
      <c r="C374" t="s">
        <v>768</v>
      </c>
      <c r="D374" t="s">
        <v>913</v>
      </c>
      <c r="E374" t="s">
        <v>120</v>
      </c>
      <c r="F374">
        <v>7</v>
      </c>
      <c r="G374" t="s">
        <v>914</v>
      </c>
      <c r="H374" t="s">
        <v>915</v>
      </c>
      <c r="I374" t="s">
        <v>1128</v>
      </c>
      <c r="J374" t="s">
        <v>2340</v>
      </c>
    </row>
    <row r="375" spans="1:10" x14ac:dyDescent="0.3">
      <c r="A375" t="str">
        <f t="shared" si="10"/>
        <v>204-14</v>
      </c>
      <c r="B375">
        <f t="shared" si="11"/>
        <v>14</v>
      </c>
      <c r="C375" t="s">
        <v>768</v>
      </c>
      <c r="D375" t="s">
        <v>916</v>
      </c>
      <c r="E375" t="s">
        <v>777</v>
      </c>
      <c r="F375">
        <v>8</v>
      </c>
      <c r="G375" t="s">
        <v>917</v>
      </c>
      <c r="H375" t="s">
        <v>918</v>
      </c>
      <c r="I375" t="s">
        <v>1128</v>
      </c>
      <c r="J375" t="s">
        <v>2340</v>
      </c>
    </row>
    <row r="376" spans="1:10" x14ac:dyDescent="0.3">
      <c r="A376" t="str">
        <f t="shared" si="10"/>
        <v>204-15</v>
      </c>
      <c r="B376">
        <f t="shared" si="11"/>
        <v>15</v>
      </c>
      <c r="C376" t="s">
        <v>768</v>
      </c>
      <c r="D376" t="s">
        <v>1103</v>
      </c>
      <c r="E376" t="s">
        <v>44</v>
      </c>
      <c r="F376">
        <v>4</v>
      </c>
      <c r="G376" t="s">
        <v>1104</v>
      </c>
      <c r="H376" t="s">
        <v>1105</v>
      </c>
      <c r="I376" t="s">
        <v>1128</v>
      </c>
      <c r="J376" t="s">
        <v>2340</v>
      </c>
    </row>
    <row r="377" spans="1:10" x14ac:dyDescent="0.3">
      <c r="A377" t="str">
        <f t="shared" si="10"/>
        <v>204-16</v>
      </c>
      <c r="B377">
        <f t="shared" si="11"/>
        <v>16</v>
      </c>
      <c r="C377" t="s">
        <v>768</v>
      </c>
      <c r="D377" t="s">
        <v>919</v>
      </c>
      <c r="E377" t="s">
        <v>58</v>
      </c>
      <c r="F377">
        <v>6</v>
      </c>
      <c r="G377" t="s">
        <v>136</v>
      </c>
      <c r="H377" t="s">
        <v>920</v>
      </c>
      <c r="I377" t="s">
        <v>1128</v>
      </c>
      <c r="J377" t="s">
        <v>2340</v>
      </c>
    </row>
    <row r="378" spans="1:10" x14ac:dyDescent="0.3">
      <c r="A378" t="str">
        <f t="shared" si="10"/>
        <v>205-1</v>
      </c>
      <c r="B378">
        <f t="shared" si="11"/>
        <v>1</v>
      </c>
      <c r="C378" t="s">
        <v>921</v>
      </c>
      <c r="D378" t="s">
        <v>922</v>
      </c>
      <c r="E378" t="s">
        <v>44</v>
      </c>
      <c r="F378">
        <v>5</v>
      </c>
      <c r="G378" t="s">
        <v>361</v>
      </c>
      <c r="H378" t="s">
        <v>923</v>
      </c>
      <c r="I378" t="s">
        <v>1131</v>
      </c>
      <c r="J378" t="s">
        <v>2340</v>
      </c>
    </row>
    <row r="379" spans="1:10" x14ac:dyDescent="0.3">
      <c r="A379" t="str">
        <f t="shared" si="10"/>
        <v>205-2</v>
      </c>
      <c r="B379">
        <f t="shared" si="11"/>
        <v>2</v>
      </c>
      <c r="C379" t="s">
        <v>921</v>
      </c>
      <c r="D379" t="s">
        <v>924</v>
      </c>
      <c r="E379" t="s">
        <v>62</v>
      </c>
      <c r="F379">
        <v>4</v>
      </c>
      <c r="G379" t="s">
        <v>925</v>
      </c>
      <c r="H379" t="s">
        <v>926</v>
      </c>
      <c r="I379" t="s">
        <v>1131</v>
      </c>
      <c r="J379" t="s">
        <v>2341</v>
      </c>
    </row>
    <row r="380" spans="1:10" x14ac:dyDescent="0.3">
      <c r="A380" t="str">
        <f t="shared" si="10"/>
        <v>205-3</v>
      </c>
      <c r="B380">
        <f t="shared" si="11"/>
        <v>3</v>
      </c>
      <c r="C380" t="s">
        <v>921</v>
      </c>
      <c r="D380" t="s">
        <v>927</v>
      </c>
      <c r="E380" t="s">
        <v>9</v>
      </c>
      <c r="F380">
        <v>6</v>
      </c>
      <c r="G380" t="s">
        <v>832</v>
      </c>
      <c r="H380" t="s">
        <v>928</v>
      </c>
      <c r="I380" t="s">
        <v>1131</v>
      </c>
      <c r="J380" t="s">
        <v>2340</v>
      </c>
    </row>
    <row r="381" spans="1:10" x14ac:dyDescent="0.3">
      <c r="A381" t="str">
        <f t="shared" si="10"/>
        <v>205-4</v>
      </c>
      <c r="B381">
        <f t="shared" si="11"/>
        <v>4</v>
      </c>
      <c r="C381" t="s">
        <v>921</v>
      </c>
      <c r="D381" t="s">
        <v>929</v>
      </c>
      <c r="E381" t="s">
        <v>44</v>
      </c>
      <c r="F381">
        <v>6</v>
      </c>
      <c r="G381" t="s">
        <v>930</v>
      </c>
      <c r="H381" t="s">
        <v>420</v>
      </c>
      <c r="I381" t="s">
        <v>1131</v>
      </c>
      <c r="J381" t="s">
        <v>2340</v>
      </c>
    </row>
    <row r="382" spans="1:10" x14ac:dyDescent="0.3">
      <c r="A382" t="str">
        <f t="shared" si="10"/>
        <v>205-5</v>
      </c>
      <c r="B382">
        <f t="shared" si="11"/>
        <v>5</v>
      </c>
      <c r="C382" t="s">
        <v>921</v>
      </c>
      <c r="D382" t="s">
        <v>931</v>
      </c>
      <c r="E382" t="s">
        <v>48</v>
      </c>
      <c r="F382">
        <v>4</v>
      </c>
      <c r="G382" t="s">
        <v>932</v>
      </c>
      <c r="H382" t="s">
        <v>31</v>
      </c>
      <c r="I382" t="s">
        <v>1131</v>
      </c>
      <c r="J382" t="s">
        <v>2340</v>
      </c>
    </row>
    <row r="383" spans="1:10" x14ac:dyDescent="0.3">
      <c r="A383" t="str">
        <f t="shared" si="10"/>
        <v>205-6</v>
      </c>
      <c r="B383">
        <f t="shared" si="11"/>
        <v>6</v>
      </c>
      <c r="C383" t="s">
        <v>921</v>
      </c>
      <c r="D383" t="s">
        <v>933</v>
      </c>
      <c r="E383" t="s">
        <v>48</v>
      </c>
      <c r="F383">
        <v>4</v>
      </c>
      <c r="G383" t="s">
        <v>934</v>
      </c>
      <c r="H383" t="s">
        <v>935</v>
      </c>
      <c r="I383" t="s">
        <v>1131</v>
      </c>
      <c r="J383" t="s">
        <v>2340</v>
      </c>
    </row>
    <row r="384" spans="1:10" x14ac:dyDescent="0.3">
      <c r="A384" t="str">
        <f t="shared" si="10"/>
        <v>205-7</v>
      </c>
      <c r="B384">
        <f t="shared" si="11"/>
        <v>7</v>
      </c>
      <c r="C384" t="s">
        <v>921</v>
      </c>
      <c r="D384" t="s">
        <v>936</v>
      </c>
      <c r="E384" t="s">
        <v>48</v>
      </c>
      <c r="F384">
        <v>5</v>
      </c>
      <c r="G384" t="s">
        <v>937</v>
      </c>
      <c r="H384" t="s">
        <v>938</v>
      </c>
      <c r="I384" t="s">
        <v>1131</v>
      </c>
      <c r="J384" t="s">
        <v>2340</v>
      </c>
    </row>
    <row r="385" spans="1:10" x14ac:dyDescent="0.3">
      <c r="A385" t="str">
        <f t="shared" si="10"/>
        <v>205-8</v>
      </c>
      <c r="B385">
        <f t="shared" si="11"/>
        <v>8</v>
      </c>
      <c r="C385" t="s">
        <v>921</v>
      </c>
      <c r="D385" t="s">
        <v>939</v>
      </c>
      <c r="E385" t="s">
        <v>9</v>
      </c>
      <c r="F385">
        <v>6</v>
      </c>
      <c r="G385" t="s">
        <v>940</v>
      </c>
      <c r="H385" t="s">
        <v>941</v>
      </c>
      <c r="I385" t="s">
        <v>1131</v>
      </c>
      <c r="J385" t="s">
        <v>2340</v>
      </c>
    </row>
    <row r="386" spans="1:10" x14ac:dyDescent="0.3">
      <c r="A386" t="str">
        <f t="shared" si="10"/>
        <v>205-9</v>
      </c>
      <c r="B386">
        <f t="shared" si="11"/>
        <v>9</v>
      </c>
      <c r="C386" t="s">
        <v>921</v>
      </c>
      <c r="D386" t="s">
        <v>942</v>
      </c>
      <c r="E386" t="s">
        <v>44</v>
      </c>
      <c r="F386">
        <v>6</v>
      </c>
      <c r="G386" t="s">
        <v>943</v>
      </c>
      <c r="H386" t="s">
        <v>944</v>
      </c>
      <c r="I386" t="s">
        <v>1131</v>
      </c>
      <c r="J386" t="s">
        <v>2340</v>
      </c>
    </row>
    <row r="387" spans="1:10" x14ac:dyDescent="0.3">
      <c r="A387" t="str">
        <f t="shared" ref="A387:A450" si="12">I387&amp;"-"&amp;B387</f>
        <v>205-10</v>
      </c>
      <c r="B387">
        <f t="shared" ref="B387:B450" si="13">IF(I386&lt;&gt;I387,1,B386+1)</f>
        <v>10</v>
      </c>
      <c r="C387" t="s">
        <v>921</v>
      </c>
      <c r="D387" t="s">
        <v>945</v>
      </c>
      <c r="E387" t="s">
        <v>48</v>
      </c>
      <c r="F387">
        <v>6</v>
      </c>
      <c r="G387" t="s">
        <v>946</v>
      </c>
      <c r="H387" t="s">
        <v>947</v>
      </c>
      <c r="I387" t="s">
        <v>1131</v>
      </c>
      <c r="J387" t="s">
        <v>2340</v>
      </c>
    </row>
    <row r="388" spans="1:10" x14ac:dyDescent="0.3">
      <c r="A388" t="str">
        <f t="shared" si="12"/>
        <v>205-11</v>
      </c>
      <c r="B388">
        <f t="shared" si="13"/>
        <v>11</v>
      </c>
      <c r="C388" t="s">
        <v>921</v>
      </c>
      <c r="D388" t="s">
        <v>948</v>
      </c>
      <c r="E388" t="s">
        <v>48</v>
      </c>
      <c r="F388">
        <v>5</v>
      </c>
      <c r="G388" t="s">
        <v>49</v>
      </c>
      <c r="H388" t="s">
        <v>949</v>
      </c>
      <c r="I388" t="s">
        <v>1131</v>
      </c>
      <c r="J388" t="s">
        <v>2340</v>
      </c>
    </row>
    <row r="389" spans="1:10" x14ac:dyDescent="0.3">
      <c r="A389" t="str">
        <f t="shared" si="12"/>
        <v>205-12</v>
      </c>
      <c r="B389">
        <f t="shared" si="13"/>
        <v>12</v>
      </c>
      <c r="C389" t="s">
        <v>921</v>
      </c>
      <c r="D389" t="s">
        <v>950</v>
      </c>
      <c r="E389" t="s">
        <v>44</v>
      </c>
      <c r="F389">
        <v>5</v>
      </c>
      <c r="G389" t="s">
        <v>496</v>
      </c>
      <c r="H389" t="s">
        <v>951</v>
      </c>
      <c r="I389" t="s">
        <v>1131</v>
      </c>
      <c r="J389" t="s">
        <v>2340</v>
      </c>
    </row>
    <row r="390" spans="1:10" x14ac:dyDescent="0.3">
      <c r="A390" t="str">
        <f t="shared" si="12"/>
        <v>205-13</v>
      </c>
      <c r="B390">
        <f t="shared" si="13"/>
        <v>13</v>
      </c>
      <c r="C390" t="s">
        <v>921</v>
      </c>
      <c r="D390" t="s">
        <v>952</v>
      </c>
      <c r="E390" t="s">
        <v>48</v>
      </c>
      <c r="F390">
        <v>5</v>
      </c>
      <c r="G390" t="s">
        <v>953</v>
      </c>
      <c r="H390" t="s">
        <v>954</v>
      </c>
      <c r="I390" t="s">
        <v>1131</v>
      </c>
      <c r="J390" t="s">
        <v>2340</v>
      </c>
    </row>
    <row r="391" spans="1:10" x14ac:dyDescent="0.3">
      <c r="A391" t="str">
        <f t="shared" si="12"/>
        <v>205-14</v>
      </c>
      <c r="B391">
        <f t="shared" si="13"/>
        <v>14</v>
      </c>
      <c r="C391" t="s">
        <v>921</v>
      </c>
      <c r="D391" t="s">
        <v>955</v>
      </c>
      <c r="E391" t="s">
        <v>48</v>
      </c>
      <c r="F391">
        <v>4</v>
      </c>
      <c r="G391" t="s">
        <v>956</v>
      </c>
      <c r="H391" t="s">
        <v>957</v>
      </c>
      <c r="I391" t="s">
        <v>1131</v>
      </c>
      <c r="J391" t="s">
        <v>2340</v>
      </c>
    </row>
    <row r="392" spans="1:10" x14ac:dyDescent="0.3">
      <c r="A392" t="str">
        <f t="shared" si="12"/>
        <v>205-15</v>
      </c>
      <c r="B392">
        <f t="shared" si="13"/>
        <v>15</v>
      </c>
      <c r="C392" t="s">
        <v>921</v>
      </c>
      <c r="D392" t="s">
        <v>961</v>
      </c>
      <c r="E392" t="s">
        <v>44</v>
      </c>
      <c r="F392">
        <v>5</v>
      </c>
      <c r="G392" t="s">
        <v>268</v>
      </c>
      <c r="H392" t="s">
        <v>962</v>
      </c>
      <c r="I392" t="s">
        <v>1131</v>
      </c>
      <c r="J392" t="s">
        <v>2340</v>
      </c>
    </row>
    <row r="393" spans="1:10" x14ac:dyDescent="0.3">
      <c r="A393" t="str">
        <f t="shared" si="12"/>
        <v>205-16</v>
      </c>
      <c r="B393">
        <f t="shared" si="13"/>
        <v>16</v>
      </c>
      <c r="C393" t="s">
        <v>921</v>
      </c>
      <c r="D393" t="s">
        <v>963</v>
      </c>
      <c r="E393" t="s">
        <v>62</v>
      </c>
      <c r="F393">
        <v>6</v>
      </c>
      <c r="G393" t="s">
        <v>964</v>
      </c>
      <c r="H393" t="s">
        <v>965</v>
      </c>
      <c r="I393" t="s">
        <v>1131</v>
      </c>
      <c r="J393" t="s">
        <v>2340</v>
      </c>
    </row>
    <row r="394" spans="1:10" x14ac:dyDescent="0.3">
      <c r="A394" t="str">
        <f t="shared" si="12"/>
        <v>205-17</v>
      </c>
      <c r="B394">
        <f t="shared" si="13"/>
        <v>17</v>
      </c>
      <c r="C394" t="s">
        <v>921</v>
      </c>
      <c r="D394" t="s">
        <v>966</v>
      </c>
      <c r="E394" t="s">
        <v>48</v>
      </c>
      <c r="F394">
        <v>4</v>
      </c>
      <c r="G394" t="s">
        <v>967</v>
      </c>
      <c r="H394" t="s">
        <v>968</v>
      </c>
      <c r="I394" t="s">
        <v>1131</v>
      </c>
      <c r="J394" t="s">
        <v>2340</v>
      </c>
    </row>
    <row r="395" spans="1:10" x14ac:dyDescent="0.3">
      <c r="A395" t="str">
        <f t="shared" si="12"/>
        <v>205-18</v>
      </c>
      <c r="B395">
        <f t="shared" si="13"/>
        <v>18</v>
      </c>
      <c r="C395" t="s">
        <v>921</v>
      </c>
      <c r="D395" t="s">
        <v>969</v>
      </c>
      <c r="E395" t="s">
        <v>44</v>
      </c>
      <c r="F395">
        <v>5</v>
      </c>
      <c r="G395" t="s">
        <v>532</v>
      </c>
      <c r="H395" t="s">
        <v>970</v>
      </c>
      <c r="I395" t="s">
        <v>1131</v>
      </c>
      <c r="J395" t="s">
        <v>2340</v>
      </c>
    </row>
    <row r="396" spans="1:10" x14ac:dyDescent="0.3">
      <c r="A396" t="str">
        <f t="shared" si="12"/>
        <v>205-19</v>
      </c>
      <c r="B396">
        <f t="shared" si="13"/>
        <v>19</v>
      </c>
      <c r="C396" t="s">
        <v>921</v>
      </c>
      <c r="D396" t="s">
        <v>971</v>
      </c>
      <c r="E396" t="s">
        <v>44</v>
      </c>
      <c r="F396">
        <v>5</v>
      </c>
      <c r="G396" t="s">
        <v>972</v>
      </c>
      <c r="H396" t="s">
        <v>101</v>
      </c>
      <c r="I396" t="s">
        <v>1131</v>
      </c>
      <c r="J396" t="s">
        <v>2340</v>
      </c>
    </row>
    <row r="397" spans="1:10" x14ac:dyDescent="0.3">
      <c r="A397" t="str">
        <f t="shared" si="12"/>
        <v>205-20</v>
      </c>
      <c r="B397">
        <f t="shared" si="13"/>
        <v>20</v>
      </c>
      <c r="C397" t="s">
        <v>921</v>
      </c>
      <c r="D397" t="s">
        <v>973</v>
      </c>
      <c r="E397" t="s">
        <v>48</v>
      </c>
      <c r="F397">
        <v>6</v>
      </c>
      <c r="G397" t="s">
        <v>974</v>
      </c>
      <c r="H397" t="s">
        <v>461</v>
      </c>
      <c r="I397" t="s">
        <v>1131</v>
      </c>
      <c r="J397" t="s">
        <v>2340</v>
      </c>
    </row>
    <row r="398" spans="1:10" x14ac:dyDescent="0.3">
      <c r="A398" t="str">
        <f t="shared" si="12"/>
        <v>205-21</v>
      </c>
      <c r="B398">
        <f t="shared" si="13"/>
        <v>21</v>
      </c>
      <c r="C398" t="s">
        <v>921</v>
      </c>
      <c r="D398" t="s">
        <v>975</v>
      </c>
      <c r="E398" t="s">
        <v>9</v>
      </c>
      <c r="F398">
        <v>6</v>
      </c>
      <c r="G398" t="s">
        <v>976</v>
      </c>
      <c r="H398" t="s">
        <v>101</v>
      </c>
      <c r="I398" t="s">
        <v>1131</v>
      </c>
      <c r="J398" t="s">
        <v>2341</v>
      </c>
    </row>
    <row r="399" spans="1:10" x14ac:dyDescent="0.3">
      <c r="A399" t="str">
        <f t="shared" si="12"/>
        <v>205-22</v>
      </c>
      <c r="B399">
        <f t="shared" si="13"/>
        <v>22</v>
      </c>
      <c r="C399" t="s">
        <v>921</v>
      </c>
      <c r="D399" t="s">
        <v>977</v>
      </c>
      <c r="E399" t="s">
        <v>9</v>
      </c>
      <c r="F399">
        <v>6</v>
      </c>
      <c r="G399" t="s">
        <v>978</v>
      </c>
      <c r="H399" t="s">
        <v>101</v>
      </c>
      <c r="I399" t="s">
        <v>1131</v>
      </c>
      <c r="J399" t="s">
        <v>2341</v>
      </c>
    </row>
    <row r="400" spans="1:10" x14ac:dyDescent="0.3">
      <c r="A400" t="str">
        <f t="shared" si="12"/>
        <v>205-23</v>
      </c>
      <c r="B400">
        <f t="shared" si="13"/>
        <v>23</v>
      </c>
      <c r="C400" t="s">
        <v>921</v>
      </c>
      <c r="D400" t="s">
        <v>979</v>
      </c>
      <c r="E400" t="s">
        <v>48</v>
      </c>
      <c r="F400">
        <v>5</v>
      </c>
      <c r="G400" t="s">
        <v>832</v>
      </c>
      <c r="H400" t="s">
        <v>101</v>
      </c>
      <c r="I400" t="s">
        <v>1131</v>
      </c>
      <c r="J400" t="s">
        <v>2340</v>
      </c>
    </row>
    <row r="401" spans="1:10" x14ac:dyDescent="0.3">
      <c r="A401" t="str">
        <f t="shared" si="12"/>
        <v>205-24</v>
      </c>
      <c r="B401">
        <f t="shared" si="13"/>
        <v>24</v>
      </c>
      <c r="C401" t="s">
        <v>921</v>
      </c>
      <c r="D401" t="s">
        <v>980</v>
      </c>
      <c r="E401" t="s">
        <v>48</v>
      </c>
      <c r="F401">
        <v>4</v>
      </c>
      <c r="G401" t="s">
        <v>981</v>
      </c>
      <c r="H401" t="s">
        <v>101</v>
      </c>
      <c r="I401" t="s">
        <v>1131</v>
      </c>
      <c r="J401" t="s">
        <v>2340</v>
      </c>
    </row>
    <row r="402" spans="1:10" x14ac:dyDescent="0.3">
      <c r="A402" t="str">
        <f t="shared" si="12"/>
        <v>205-25</v>
      </c>
      <c r="B402">
        <f t="shared" si="13"/>
        <v>25</v>
      </c>
      <c r="C402" t="s">
        <v>921</v>
      </c>
      <c r="D402" t="s">
        <v>982</v>
      </c>
      <c r="E402" t="s">
        <v>48</v>
      </c>
      <c r="F402">
        <v>5</v>
      </c>
      <c r="G402" t="s">
        <v>571</v>
      </c>
      <c r="H402" t="s">
        <v>101</v>
      </c>
      <c r="I402" t="s">
        <v>1131</v>
      </c>
      <c r="J402" t="s">
        <v>2340</v>
      </c>
    </row>
    <row r="403" spans="1:10" x14ac:dyDescent="0.3">
      <c r="A403" t="str">
        <f t="shared" si="12"/>
        <v>206-1</v>
      </c>
      <c r="B403">
        <f t="shared" si="13"/>
        <v>1</v>
      </c>
      <c r="C403" t="s">
        <v>921</v>
      </c>
      <c r="D403" t="s">
        <v>983</v>
      </c>
      <c r="E403" t="s">
        <v>48</v>
      </c>
      <c r="F403">
        <v>5</v>
      </c>
      <c r="G403" t="s">
        <v>72</v>
      </c>
      <c r="H403" t="s">
        <v>101</v>
      </c>
      <c r="I403" t="s">
        <v>1134</v>
      </c>
      <c r="J403" t="s">
        <v>2340</v>
      </c>
    </row>
    <row r="404" spans="1:10" x14ac:dyDescent="0.3">
      <c r="A404" t="str">
        <f t="shared" si="12"/>
        <v>206-2</v>
      </c>
      <c r="B404">
        <f t="shared" si="13"/>
        <v>2</v>
      </c>
      <c r="C404" t="s">
        <v>921</v>
      </c>
      <c r="D404" t="s">
        <v>984</v>
      </c>
      <c r="E404" t="s">
        <v>48</v>
      </c>
      <c r="F404">
        <v>4</v>
      </c>
      <c r="G404" t="s">
        <v>985</v>
      </c>
      <c r="H404" t="s">
        <v>101</v>
      </c>
      <c r="I404" t="s">
        <v>1134</v>
      </c>
      <c r="J404" t="s">
        <v>2340</v>
      </c>
    </row>
    <row r="405" spans="1:10" x14ac:dyDescent="0.3">
      <c r="A405" t="str">
        <f t="shared" si="12"/>
        <v>206-3</v>
      </c>
      <c r="B405">
        <f t="shared" si="13"/>
        <v>3</v>
      </c>
      <c r="C405" t="s">
        <v>921</v>
      </c>
      <c r="D405" t="s">
        <v>986</v>
      </c>
      <c r="E405" t="s">
        <v>33</v>
      </c>
      <c r="F405">
        <v>5</v>
      </c>
      <c r="G405" t="s">
        <v>302</v>
      </c>
      <c r="H405" t="s">
        <v>987</v>
      </c>
      <c r="I405" t="s">
        <v>1134</v>
      </c>
      <c r="J405" t="s">
        <v>2340</v>
      </c>
    </row>
    <row r="406" spans="1:10" x14ac:dyDescent="0.3">
      <c r="A406" t="str">
        <f t="shared" si="12"/>
        <v>206-4</v>
      </c>
      <c r="B406">
        <f t="shared" si="13"/>
        <v>4</v>
      </c>
      <c r="C406" t="s">
        <v>921</v>
      </c>
      <c r="D406" t="s">
        <v>991</v>
      </c>
      <c r="E406" t="s">
        <v>44</v>
      </c>
      <c r="F406">
        <v>5</v>
      </c>
      <c r="G406" t="s">
        <v>992</v>
      </c>
      <c r="H406" t="s">
        <v>993</v>
      </c>
      <c r="I406" t="s">
        <v>1134</v>
      </c>
      <c r="J406" t="s">
        <v>2340</v>
      </c>
    </row>
    <row r="407" spans="1:10" x14ac:dyDescent="0.3">
      <c r="A407" t="str">
        <f t="shared" si="12"/>
        <v>206-5</v>
      </c>
      <c r="B407">
        <f t="shared" si="13"/>
        <v>5</v>
      </c>
      <c r="C407" t="s">
        <v>921</v>
      </c>
      <c r="D407" t="s">
        <v>994</v>
      </c>
      <c r="E407" t="s">
        <v>48</v>
      </c>
      <c r="F407">
        <v>5</v>
      </c>
      <c r="G407" t="s">
        <v>995</v>
      </c>
      <c r="H407" t="s">
        <v>996</v>
      </c>
      <c r="I407" t="s">
        <v>1134</v>
      </c>
      <c r="J407" t="s">
        <v>2340</v>
      </c>
    </row>
    <row r="408" spans="1:10" x14ac:dyDescent="0.3">
      <c r="A408" t="str">
        <f t="shared" si="12"/>
        <v>206-6</v>
      </c>
      <c r="B408">
        <f t="shared" si="13"/>
        <v>6</v>
      </c>
      <c r="C408" t="s">
        <v>921</v>
      </c>
      <c r="D408" t="s">
        <v>999</v>
      </c>
      <c r="E408" t="s">
        <v>48</v>
      </c>
      <c r="F408">
        <v>5</v>
      </c>
      <c r="G408" t="s">
        <v>1000</v>
      </c>
      <c r="H408" t="s">
        <v>1001</v>
      </c>
      <c r="I408" t="s">
        <v>1134</v>
      </c>
      <c r="J408" t="s">
        <v>2340</v>
      </c>
    </row>
    <row r="409" spans="1:10" x14ac:dyDescent="0.3">
      <c r="A409" t="str">
        <f t="shared" si="12"/>
        <v>206-7</v>
      </c>
      <c r="B409">
        <f t="shared" si="13"/>
        <v>7</v>
      </c>
      <c r="C409" t="s">
        <v>921</v>
      </c>
      <c r="D409" t="s">
        <v>1005</v>
      </c>
      <c r="E409" t="s">
        <v>48</v>
      </c>
      <c r="F409">
        <v>4</v>
      </c>
      <c r="G409" t="s">
        <v>1006</v>
      </c>
      <c r="H409" t="s">
        <v>1007</v>
      </c>
      <c r="I409" t="s">
        <v>1134</v>
      </c>
      <c r="J409" t="s">
        <v>2340</v>
      </c>
    </row>
    <row r="410" spans="1:10" x14ac:dyDescent="0.3">
      <c r="A410" t="str">
        <f t="shared" si="12"/>
        <v>206-8</v>
      </c>
      <c r="B410">
        <f t="shared" si="13"/>
        <v>8</v>
      </c>
      <c r="C410" t="s">
        <v>921</v>
      </c>
      <c r="D410" t="s">
        <v>1008</v>
      </c>
      <c r="E410" t="s">
        <v>33</v>
      </c>
      <c r="F410">
        <v>5</v>
      </c>
      <c r="G410" t="s">
        <v>1009</v>
      </c>
      <c r="H410" t="s">
        <v>1010</v>
      </c>
      <c r="I410" t="s">
        <v>1134</v>
      </c>
      <c r="J410" t="s">
        <v>2340</v>
      </c>
    </row>
    <row r="411" spans="1:10" x14ac:dyDescent="0.3">
      <c r="A411" t="str">
        <f t="shared" si="12"/>
        <v>206-9</v>
      </c>
      <c r="B411">
        <f t="shared" si="13"/>
        <v>9</v>
      </c>
      <c r="C411" t="s">
        <v>921</v>
      </c>
      <c r="D411" t="s">
        <v>1011</v>
      </c>
      <c r="E411" t="s">
        <v>44</v>
      </c>
      <c r="F411">
        <v>6</v>
      </c>
      <c r="G411" t="s">
        <v>832</v>
      </c>
      <c r="H411" t="s">
        <v>1012</v>
      </c>
      <c r="I411" t="s">
        <v>1134</v>
      </c>
      <c r="J411" t="s">
        <v>2340</v>
      </c>
    </row>
    <row r="412" spans="1:10" x14ac:dyDescent="0.3">
      <c r="A412" t="str">
        <f t="shared" si="12"/>
        <v>206-10</v>
      </c>
      <c r="B412">
        <f t="shared" si="13"/>
        <v>10</v>
      </c>
      <c r="C412" t="s">
        <v>921</v>
      </c>
      <c r="D412" t="s">
        <v>1013</v>
      </c>
      <c r="E412" t="s">
        <v>48</v>
      </c>
      <c r="F412">
        <v>6</v>
      </c>
      <c r="G412" t="s">
        <v>1014</v>
      </c>
      <c r="H412" t="s">
        <v>1015</v>
      </c>
      <c r="I412" t="s">
        <v>1134</v>
      </c>
      <c r="J412" t="s">
        <v>2340</v>
      </c>
    </row>
    <row r="413" spans="1:10" x14ac:dyDescent="0.3">
      <c r="A413" t="str">
        <f t="shared" si="12"/>
        <v>206-11</v>
      </c>
      <c r="B413">
        <f t="shared" si="13"/>
        <v>11</v>
      </c>
      <c r="C413" t="s">
        <v>921</v>
      </c>
      <c r="D413" t="s">
        <v>1016</v>
      </c>
      <c r="E413" t="s">
        <v>44</v>
      </c>
      <c r="F413">
        <v>5</v>
      </c>
      <c r="G413" t="s">
        <v>214</v>
      </c>
      <c r="H413" t="s">
        <v>1017</v>
      </c>
      <c r="I413" t="s">
        <v>1134</v>
      </c>
      <c r="J413" t="s">
        <v>2340</v>
      </c>
    </row>
    <row r="414" spans="1:10" x14ac:dyDescent="0.3">
      <c r="A414" t="str">
        <f t="shared" si="12"/>
        <v>206-12</v>
      </c>
      <c r="B414">
        <f t="shared" si="13"/>
        <v>12</v>
      </c>
      <c r="C414" t="s">
        <v>921</v>
      </c>
      <c r="D414" t="s">
        <v>1018</v>
      </c>
      <c r="E414" t="s">
        <v>48</v>
      </c>
      <c r="F414">
        <v>5</v>
      </c>
      <c r="G414" t="s">
        <v>1019</v>
      </c>
      <c r="H414" t="s">
        <v>356</v>
      </c>
      <c r="I414" t="s">
        <v>1134</v>
      </c>
      <c r="J414" t="s">
        <v>2340</v>
      </c>
    </row>
    <row r="415" spans="1:10" x14ac:dyDescent="0.3">
      <c r="A415" t="str">
        <f t="shared" si="12"/>
        <v>206-13</v>
      </c>
      <c r="B415">
        <f t="shared" si="13"/>
        <v>13</v>
      </c>
      <c r="C415" t="s">
        <v>921</v>
      </c>
      <c r="D415" t="s">
        <v>1020</v>
      </c>
      <c r="E415" t="s">
        <v>44</v>
      </c>
      <c r="F415">
        <v>5</v>
      </c>
      <c r="G415" t="s">
        <v>1021</v>
      </c>
      <c r="H415" t="s">
        <v>1022</v>
      </c>
      <c r="I415" t="s">
        <v>1134</v>
      </c>
      <c r="J415" t="s">
        <v>2340</v>
      </c>
    </row>
    <row r="416" spans="1:10" x14ac:dyDescent="0.3">
      <c r="A416" t="str">
        <f t="shared" si="12"/>
        <v>206-14</v>
      </c>
      <c r="B416">
        <f t="shared" si="13"/>
        <v>14</v>
      </c>
      <c r="C416" t="s">
        <v>921</v>
      </c>
      <c r="D416" t="s">
        <v>1023</v>
      </c>
      <c r="E416" t="s">
        <v>48</v>
      </c>
      <c r="F416">
        <v>5</v>
      </c>
      <c r="G416" t="s">
        <v>1024</v>
      </c>
      <c r="H416" t="s">
        <v>1025</v>
      </c>
      <c r="I416" t="s">
        <v>1134</v>
      </c>
      <c r="J416" t="s">
        <v>2340</v>
      </c>
    </row>
    <row r="417" spans="1:10" x14ac:dyDescent="0.3">
      <c r="A417" t="str">
        <f t="shared" si="12"/>
        <v>206-15</v>
      </c>
      <c r="B417">
        <f t="shared" si="13"/>
        <v>15</v>
      </c>
      <c r="C417" t="s">
        <v>921</v>
      </c>
      <c r="D417" t="s">
        <v>1029</v>
      </c>
      <c r="E417" t="s">
        <v>48</v>
      </c>
      <c r="F417">
        <v>4</v>
      </c>
      <c r="G417" t="s">
        <v>1030</v>
      </c>
      <c r="H417" t="s">
        <v>1031</v>
      </c>
      <c r="I417" t="s">
        <v>1134</v>
      </c>
      <c r="J417" t="s">
        <v>2340</v>
      </c>
    </row>
    <row r="418" spans="1:10" x14ac:dyDescent="0.3">
      <c r="A418" t="str">
        <f t="shared" si="12"/>
        <v>206-16</v>
      </c>
      <c r="B418">
        <f t="shared" si="13"/>
        <v>16</v>
      </c>
      <c r="C418" t="s">
        <v>921</v>
      </c>
      <c r="D418" t="s">
        <v>1032</v>
      </c>
      <c r="E418" t="s">
        <v>9</v>
      </c>
      <c r="F418">
        <v>6</v>
      </c>
      <c r="G418" t="s">
        <v>28</v>
      </c>
      <c r="H418" t="s">
        <v>1033</v>
      </c>
      <c r="I418" t="s">
        <v>1134</v>
      </c>
      <c r="J418" t="s">
        <v>2341</v>
      </c>
    </row>
    <row r="419" spans="1:10" x14ac:dyDescent="0.3">
      <c r="A419" t="str">
        <f t="shared" si="12"/>
        <v>206-17</v>
      </c>
      <c r="B419">
        <f t="shared" si="13"/>
        <v>17</v>
      </c>
      <c r="C419" t="s">
        <v>921</v>
      </c>
      <c r="D419" t="s">
        <v>1034</v>
      </c>
      <c r="E419" t="s">
        <v>48</v>
      </c>
      <c r="F419">
        <v>5</v>
      </c>
      <c r="G419" t="s">
        <v>345</v>
      </c>
      <c r="H419" t="s">
        <v>1035</v>
      </c>
      <c r="I419" t="s">
        <v>1134</v>
      </c>
      <c r="J419" t="s">
        <v>2340</v>
      </c>
    </row>
    <row r="420" spans="1:10" x14ac:dyDescent="0.3">
      <c r="A420" t="str">
        <f t="shared" si="12"/>
        <v>206-18</v>
      </c>
      <c r="B420">
        <f t="shared" si="13"/>
        <v>18</v>
      </c>
      <c r="C420" t="s">
        <v>921</v>
      </c>
      <c r="D420" t="s">
        <v>1037</v>
      </c>
      <c r="E420" t="s">
        <v>48</v>
      </c>
      <c r="F420">
        <v>5</v>
      </c>
      <c r="G420" t="s">
        <v>1038</v>
      </c>
      <c r="H420" t="s">
        <v>565</v>
      </c>
      <c r="I420" t="s">
        <v>1134</v>
      </c>
      <c r="J420" t="s">
        <v>2340</v>
      </c>
    </row>
    <row r="421" spans="1:10" x14ac:dyDescent="0.3">
      <c r="A421" t="str">
        <f t="shared" si="12"/>
        <v>206-19</v>
      </c>
      <c r="B421">
        <f t="shared" si="13"/>
        <v>19</v>
      </c>
      <c r="C421" t="s">
        <v>921</v>
      </c>
      <c r="D421" t="s">
        <v>1039</v>
      </c>
      <c r="E421" t="s">
        <v>33</v>
      </c>
      <c r="F421">
        <v>5</v>
      </c>
      <c r="G421" t="s">
        <v>1040</v>
      </c>
      <c r="H421" t="s">
        <v>1041</v>
      </c>
      <c r="I421" t="s">
        <v>1134</v>
      </c>
      <c r="J421" t="s">
        <v>2340</v>
      </c>
    </row>
    <row r="422" spans="1:10" x14ac:dyDescent="0.3">
      <c r="A422" t="str">
        <f t="shared" si="12"/>
        <v>206-20</v>
      </c>
      <c r="B422">
        <f t="shared" si="13"/>
        <v>20</v>
      </c>
      <c r="C422" t="s">
        <v>921</v>
      </c>
      <c r="D422" t="s">
        <v>1042</v>
      </c>
      <c r="E422" t="s">
        <v>44</v>
      </c>
      <c r="F422">
        <v>5</v>
      </c>
      <c r="G422" t="s">
        <v>36</v>
      </c>
      <c r="H422" t="s">
        <v>509</v>
      </c>
      <c r="I422" t="s">
        <v>1134</v>
      </c>
      <c r="J422" t="s">
        <v>2340</v>
      </c>
    </row>
    <row r="423" spans="1:10" x14ac:dyDescent="0.3">
      <c r="A423" t="str">
        <f t="shared" si="12"/>
        <v>206-21</v>
      </c>
      <c r="B423">
        <f t="shared" si="13"/>
        <v>21</v>
      </c>
      <c r="C423" t="s">
        <v>921</v>
      </c>
      <c r="D423" t="s">
        <v>1043</v>
      </c>
      <c r="E423" t="s">
        <v>48</v>
      </c>
      <c r="F423">
        <v>6</v>
      </c>
      <c r="G423" t="s">
        <v>1044</v>
      </c>
      <c r="H423" t="s">
        <v>1045</v>
      </c>
      <c r="I423" t="s">
        <v>1134</v>
      </c>
      <c r="J423" t="s">
        <v>2340</v>
      </c>
    </row>
    <row r="424" spans="1:10" x14ac:dyDescent="0.3">
      <c r="A424" t="str">
        <f t="shared" si="12"/>
        <v>206-22</v>
      </c>
      <c r="B424">
        <f t="shared" si="13"/>
        <v>22</v>
      </c>
      <c r="C424" t="s">
        <v>921</v>
      </c>
      <c r="D424" t="s">
        <v>1046</v>
      </c>
      <c r="E424" t="s">
        <v>48</v>
      </c>
      <c r="F424">
        <v>5</v>
      </c>
      <c r="G424" t="s">
        <v>1047</v>
      </c>
      <c r="H424" t="s">
        <v>1048</v>
      </c>
      <c r="I424" t="s">
        <v>1134</v>
      </c>
      <c r="J424" t="s">
        <v>2340</v>
      </c>
    </row>
    <row r="425" spans="1:10" x14ac:dyDescent="0.3">
      <c r="A425" t="str">
        <f t="shared" si="12"/>
        <v>206-23</v>
      </c>
      <c r="B425">
        <f t="shared" si="13"/>
        <v>23</v>
      </c>
      <c r="C425" t="s">
        <v>921</v>
      </c>
      <c r="D425" t="s">
        <v>1049</v>
      </c>
      <c r="E425" t="s">
        <v>33</v>
      </c>
      <c r="F425">
        <v>5</v>
      </c>
      <c r="G425" t="s">
        <v>636</v>
      </c>
      <c r="H425" t="s">
        <v>1050</v>
      </c>
      <c r="I425" t="s">
        <v>1134</v>
      </c>
      <c r="J425" t="s">
        <v>2340</v>
      </c>
    </row>
    <row r="426" spans="1:10" x14ac:dyDescent="0.3">
      <c r="A426" t="str">
        <f t="shared" si="12"/>
        <v>206-24</v>
      </c>
      <c r="B426">
        <f t="shared" si="13"/>
        <v>24</v>
      </c>
      <c r="C426" t="s">
        <v>921</v>
      </c>
      <c r="D426" t="s">
        <v>1051</v>
      </c>
      <c r="E426" t="s">
        <v>9</v>
      </c>
      <c r="F426">
        <v>9</v>
      </c>
      <c r="G426" t="s">
        <v>1052</v>
      </c>
      <c r="H426" t="s">
        <v>212</v>
      </c>
      <c r="I426" t="s">
        <v>1134</v>
      </c>
      <c r="J426" t="s">
        <v>2340</v>
      </c>
    </row>
    <row r="427" spans="1:10" x14ac:dyDescent="0.3">
      <c r="A427" t="str">
        <f t="shared" si="12"/>
        <v>206-25</v>
      </c>
      <c r="B427">
        <f t="shared" si="13"/>
        <v>25</v>
      </c>
      <c r="C427" t="s">
        <v>921</v>
      </c>
      <c r="D427" t="s">
        <v>1053</v>
      </c>
      <c r="E427" t="s">
        <v>48</v>
      </c>
      <c r="F427">
        <v>6</v>
      </c>
      <c r="G427" t="s">
        <v>1054</v>
      </c>
      <c r="H427" t="s">
        <v>1055</v>
      </c>
      <c r="I427" t="s">
        <v>1134</v>
      </c>
      <c r="J427" t="s">
        <v>2340</v>
      </c>
    </row>
    <row r="428" spans="1:10" x14ac:dyDescent="0.3">
      <c r="A428" t="str">
        <f t="shared" si="12"/>
        <v>207-1</v>
      </c>
      <c r="B428">
        <f t="shared" si="13"/>
        <v>1</v>
      </c>
      <c r="C428" t="s">
        <v>921</v>
      </c>
      <c r="D428" t="s">
        <v>1056</v>
      </c>
      <c r="E428" t="s">
        <v>44</v>
      </c>
      <c r="F428">
        <v>5</v>
      </c>
      <c r="G428" t="s">
        <v>1057</v>
      </c>
      <c r="H428" t="s">
        <v>215</v>
      </c>
      <c r="I428" t="s">
        <v>1137</v>
      </c>
      <c r="J428" t="s">
        <v>2340</v>
      </c>
    </row>
    <row r="429" spans="1:10" x14ac:dyDescent="0.3">
      <c r="A429" t="str">
        <f t="shared" si="12"/>
        <v>207-2</v>
      </c>
      <c r="B429">
        <f t="shared" si="13"/>
        <v>2</v>
      </c>
      <c r="C429" t="s">
        <v>921</v>
      </c>
      <c r="D429" t="s">
        <v>1058</v>
      </c>
      <c r="E429" t="s">
        <v>48</v>
      </c>
      <c r="F429">
        <v>5</v>
      </c>
      <c r="G429" t="s">
        <v>1059</v>
      </c>
      <c r="H429" t="s">
        <v>215</v>
      </c>
      <c r="I429" t="s">
        <v>1137</v>
      </c>
      <c r="J429" t="s">
        <v>2340</v>
      </c>
    </row>
    <row r="430" spans="1:10" x14ac:dyDescent="0.3">
      <c r="A430" t="str">
        <f t="shared" si="12"/>
        <v>207-3</v>
      </c>
      <c r="B430">
        <f t="shared" si="13"/>
        <v>3</v>
      </c>
      <c r="C430" t="s">
        <v>921</v>
      </c>
      <c r="D430" t="s">
        <v>1060</v>
      </c>
      <c r="E430" t="s">
        <v>9</v>
      </c>
      <c r="F430">
        <v>6</v>
      </c>
      <c r="G430" t="s">
        <v>153</v>
      </c>
      <c r="H430" t="s">
        <v>1061</v>
      </c>
      <c r="I430" t="s">
        <v>1137</v>
      </c>
      <c r="J430" t="s">
        <v>2340</v>
      </c>
    </row>
    <row r="431" spans="1:10" x14ac:dyDescent="0.3">
      <c r="A431" t="str">
        <f t="shared" si="12"/>
        <v>207-4</v>
      </c>
      <c r="B431">
        <f t="shared" si="13"/>
        <v>4</v>
      </c>
      <c r="C431" t="s">
        <v>921</v>
      </c>
      <c r="D431" t="s">
        <v>1062</v>
      </c>
      <c r="E431" t="s">
        <v>9</v>
      </c>
      <c r="F431">
        <v>6</v>
      </c>
      <c r="G431" t="s">
        <v>153</v>
      </c>
      <c r="H431" t="s">
        <v>1061</v>
      </c>
      <c r="I431" t="s">
        <v>1137</v>
      </c>
      <c r="J431" t="s">
        <v>2340</v>
      </c>
    </row>
    <row r="432" spans="1:10" x14ac:dyDescent="0.3">
      <c r="A432" t="str">
        <f t="shared" si="12"/>
        <v>207-5</v>
      </c>
      <c r="B432">
        <f t="shared" si="13"/>
        <v>5</v>
      </c>
      <c r="C432" t="s">
        <v>921</v>
      </c>
      <c r="D432" t="s">
        <v>1063</v>
      </c>
      <c r="E432" t="s">
        <v>33</v>
      </c>
      <c r="F432">
        <v>5</v>
      </c>
      <c r="G432" t="s">
        <v>1064</v>
      </c>
      <c r="H432" t="s">
        <v>218</v>
      </c>
      <c r="I432" t="s">
        <v>1137</v>
      </c>
      <c r="J432" t="s">
        <v>2340</v>
      </c>
    </row>
    <row r="433" spans="1:10" x14ac:dyDescent="0.3">
      <c r="A433" t="str">
        <f t="shared" si="12"/>
        <v>207-6</v>
      </c>
      <c r="B433">
        <f t="shared" si="13"/>
        <v>6</v>
      </c>
      <c r="C433" t="s">
        <v>921</v>
      </c>
      <c r="D433" t="s">
        <v>1065</v>
      </c>
      <c r="E433" t="s">
        <v>48</v>
      </c>
      <c r="F433">
        <v>5</v>
      </c>
      <c r="G433" t="s">
        <v>406</v>
      </c>
      <c r="H433" t="s">
        <v>218</v>
      </c>
      <c r="I433" t="s">
        <v>1137</v>
      </c>
      <c r="J433" t="s">
        <v>2340</v>
      </c>
    </row>
    <row r="434" spans="1:10" x14ac:dyDescent="0.3">
      <c r="A434" t="str">
        <f t="shared" si="12"/>
        <v>207-7</v>
      </c>
      <c r="B434">
        <f t="shared" si="13"/>
        <v>7</v>
      </c>
      <c r="C434" t="s">
        <v>921</v>
      </c>
      <c r="D434" t="s">
        <v>1066</v>
      </c>
      <c r="E434" t="s">
        <v>33</v>
      </c>
      <c r="F434">
        <v>5</v>
      </c>
      <c r="G434" t="s">
        <v>1067</v>
      </c>
      <c r="H434" t="s">
        <v>228</v>
      </c>
      <c r="I434" t="s">
        <v>1137</v>
      </c>
      <c r="J434" t="s">
        <v>2340</v>
      </c>
    </row>
    <row r="435" spans="1:10" x14ac:dyDescent="0.3">
      <c r="A435" t="str">
        <f t="shared" si="12"/>
        <v>207-8</v>
      </c>
      <c r="B435">
        <f t="shared" si="13"/>
        <v>8</v>
      </c>
      <c r="C435" t="s">
        <v>921</v>
      </c>
      <c r="D435" t="s">
        <v>1068</v>
      </c>
      <c r="E435" t="s">
        <v>48</v>
      </c>
      <c r="F435">
        <v>4</v>
      </c>
      <c r="G435" t="s">
        <v>1069</v>
      </c>
      <c r="H435" t="s">
        <v>228</v>
      </c>
      <c r="I435" t="s">
        <v>1137</v>
      </c>
      <c r="J435" t="s">
        <v>2340</v>
      </c>
    </row>
    <row r="436" spans="1:10" x14ac:dyDescent="0.3">
      <c r="A436" t="str">
        <f t="shared" si="12"/>
        <v>207-9</v>
      </c>
      <c r="B436">
        <f t="shared" si="13"/>
        <v>9</v>
      </c>
      <c r="C436" t="s">
        <v>921</v>
      </c>
      <c r="D436" t="s">
        <v>1072</v>
      </c>
      <c r="E436" t="s">
        <v>9</v>
      </c>
      <c r="F436">
        <v>6</v>
      </c>
      <c r="G436" t="s">
        <v>1073</v>
      </c>
      <c r="H436" t="s">
        <v>1074</v>
      </c>
      <c r="I436" t="s">
        <v>1137</v>
      </c>
      <c r="J436" t="s">
        <v>2340</v>
      </c>
    </row>
    <row r="437" spans="1:10" x14ac:dyDescent="0.3">
      <c r="A437" t="str">
        <f t="shared" si="12"/>
        <v>207-10</v>
      </c>
      <c r="B437">
        <f t="shared" si="13"/>
        <v>10</v>
      </c>
      <c r="C437" t="s">
        <v>921</v>
      </c>
      <c r="D437" t="s">
        <v>1075</v>
      </c>
      <c r="E437" t="s">
        <v>48</v>
      </c>
      <c r="F437">
        <v>5</v>
      </c>
      <c r="G437" t="s">
        <v>1076</v>
      </c>
      <c r="H437" t="s">
        <v>1077</v>
      </c>
      <c r="I437" t="s">
        <v>1137</v>
      </c>
      <c r="J437" t="s">
        <v>2340</v>
      </c>
    </row>
    <row r="438" spans="1:10" x14ac:dyDescent="0.3">
      <c r="A438" t="str">
        <f t="shared" si="12"/>
        <v>207-11</v>
      </c>
      <c r="B438">
        <f t="shared" si="13"/>
        <v>11</v>
      </c>
      <c r="C438" t="s">
        <v>921</v>
      </c>
      <c r="D438" t="s">
        <v>1078</v>
      </c>
      <c r="E438" t="s">
        <v>33</v>
      </c>
      <c r="F438">
        <v>5</v>
      </c>
      <c r="G438" t="s">
        <v>127</v>
      </c>
      <c r="H438" t="s">
        <v>1079</v>
      </c>
      <c r="I438" t="s">
        <v>1137</v>
      </c>
      <c r="J438" t="s">
        <v>2340</v>
      </c>
    </row>
    <row r="439" spans="1:10" x14ac:dyDescent="0.3">
      <c r="A439" t="str">
        <f t="shared" si="12"/>
        <v>207-12</v>
      </c>
      <c r="B439">
        <f t="shared" si="13"/>
        <v>12</v>
      </c>
      <c r="C439" t="s">
        <v>921</v>
      </c>
      <c r="D439" t="s">
        <v>1080</v>
      </c>
      <c r="E439" t="s">
        <v>9</v>
      </c>
      <c r="F439">
        <v>6</v>
      </c>
      <c r="G439" t="s">
        <v>1081</v>
      </c>
      <c r="H439" t="s">
        <v>738</v>
      </c>
      <c r="I439" t="s">
        <v>1137</v>
      </c>
      <c r="J439" t="s">
        <v>2340</v>
      </c>
    </row>
    <row r="440" spans="1:10" x14ac:dyDescent="0.3">
      <c r="A440" t="str">
        <f t="shared" si="12"/>
        <v>207-13</v>
      </c>
      <c r="B440">
        <f t="shared" si="13"/>
        <v>13</v>
      </c>
      <c r="C440" t="s">
        <v>921</v>
      </c>
      <c r="D440" t="s">
        <v>1082</v>
      </c>
      <c r="E440" t="s">
        <v>9</v>
      </c>
      <c r="F440">
        <v>6</v>
      </c>
      <c r="G440" t="s">
        <v>72</v>
      </c>
      <c r="H440" t="s">
        <v>738</v>
      </c>
      <c r="I440" t="s">
        <v>1137</v>
      </c>
      <c r="J440" t="s">
        <v>2341</v>
      </c>
    </row>
    <row r="441" spans="1:10" x14ac:dyDescent="0.3">
      <c r="A441" t="str">
        <f t="shared" si="12"/>
        <v>207-14</v>
      </c>
      <c r="B441">
        <f t="shared" si="13"/>
        <v>14</v>
      </c>
      <c r="C441" t="s">
        <v>921</v>
      </c>
      <c r="D441" t="s">
        <v>1083</v>
      </c>
      <c r="E441" t="s">
        <v>44</v>
      </c>
      <c r="F441">
        <v>5</v>
      </c>
      <c r="G441" t="s">
        <v>49</v>
      </c>
      <c r="H441" t="s">
        <v>254</v>
      </c>
      <c r="I441" t="s">
        <v>1137</v>
      </c>
      <c r="J441" t="s">
        <v>2340</v>
      </c>
    </row>
    <row r="442" spans="1:10" x14ac:dyDescent="0.3">
      <c r="A442" t="str">
        <f t="shared" si="12"/>
        <v>207-15</v>
      </c>
      <c r="B442">
        <f t="shared" si="13"/>
        <v>15</v>
      </c>
      <c r="C442" t="s">
        <v>921</v>
      </c>
      <c r="D442" t="s">
        <v>1084</v>
      </c>
      <c r="E442" t="s">
        <v>48</v>
      </c>
      <c r="F442">
        <v>5</v>
      </c>
      <c r="G442" t="s">
        <v>38</v>
      </c>
      <c r="H442" t="s">
        <v>1085</v>
      </c>
      <c r="I442" t="s">
        <v>1137</v>
      </c>
      <c r="J442" t="s">
        <v>2340</v>
      </c>
    </row>
    <row r="443" spans="1:10" x14ac:dyDescent="0.3">
      <c r="A443" t="str">
        <f t="shared" si="12"/>
        <v>207-16</v>
      </c>
      <c r="B443">
        <f t="shared" si="13"/>
        <v>16</v>
      </c>
      <c r="C443" t="s">
        <v>921</v>
      </c>
      <c r="D443" t="s">
        <v>1086</v>
      </c>
      <c r="E443" t="s">
        <v>44</v>
      </c>
      <c r="F443">
        <v>6</v>
      </c>
      <c r="G443" t="s">
        <v>672</v>
      </c>
      <c r="H443" t="s">
        <v>1006</v>
      </c>
      <c r="I443" t="s">
        <v>1137</v>
      </c>
      <c r="J443" t="s">
        <v>2340</v>
      </c>
    </row>
    <row r="444" spans="1:10" x14ac:dyDescent="0.3">
      <c r="A444" t="str">
        <f t="shared" si="12"/>
        <v>207-17</v>
      </c>
      <c r="B444">
        <f t="shared" si="13"/>
        <v>17</v>
      </c>
      <c r="C444" t="s">
        <v>921</v>
      </c>
      <c r="D444" t="s">
        <v>1087</v>
      </c>
      <c r="E444" t="s">
        <v>44</v>
      </c>
      <c r="F444">
        <v>5</v>
      </c>
      <c r="G444" t="s">
        <v>220</v>
      </c>
      <c r="H444" t="s">
        <v>1088</v>
      </c>
      <c r="I444" t="s">
        <v>1137</v>
      </c>
      <c r="J444" t="s">
        <v>2340</v>
      </c>
    </row>
    <row r="445" spans="1:10" x14ac:dyDescent="0.3">
      <c r="A445" t="str">
        <f t="shared" si="12"/>
        <v>207-18</v>
      </c>
      <c r="B445">
        <f t="shared" si="13"/>
        <v>18</v>
      </c>
      <c r="C445" t="s">
        <v>921</v>
      </c>
      <c r="D445" t="s">
        <v>1089</v>
      </c>
      <c r="E445" t="s">
        <v>48</v>
      </c>
      <c r="F445">
        <v>6</v>
      </c>
      <c r="G445" t="s">
        <v>1090</v>
      </c>
      <c r="H445" t="s">
        <v>1091</v>
      </c>
      <c r="I445" t="s">
        <v>1137</v>
      </c>
      <c r="J445" t="s">
        <v>2340</v>
      </c>
    </row>
    <row r="446" spans="1:10" x14ac:dyDescent="0.3">
      <c r="A446" t="str">
        <f t="shared" si="12"/>
        <v>207-19</v>
      </c>
      <c r="B446">
        <f t="shared" si="13"/>
        <v>19</v>
      </c>
      <c r="C446" t="s">
        <v>921</v>
      </c>
      <c r="D446" t="s">
        <v>1092</v>
      </c>
      <c r="E446" t="s">
        <v>48</v>
      </c>
      <c r="F446">
        <v>4</v>
      </c>
      <c r="G446" t="s">
        <v>1093</v>
      </c>
      <c r="H446" t="s">
        <v>1094</v>
      </c>
      <c r="I446" t="s">
        <v>1137</v>
      </c>
      <c r="J446" t="s">
        <v>2340</v>
      </c>
    </row>
    <row r="447" spans="1:10" x14ac:dyDescent="0.3">
      <c r="A447" t="str">
        <f t="shared" si="12"/>
        <v>207-20</v>
      </c>
      <c r="B447">
        <f t="shared" si="13"/>
        <v>20</v>
      </c>
      <c r="C447" t="s">
        <v>921</v>
      </c>
      <c r="D447" t="s">
        <v>1095</v>
      </c>
      <c r="E447" t="s">
        <v>48</v>
      </c>
      <c r="F447">
        <v>5</v>
      </c>
      <c r="G447" t="s">
        <v>1096</v>
      </c>
      <c r="H447" t="s">
        <v>1097</v>
      </c>
      <c r="I447" t="s">
        <v>1137</v>
      </c>
      <c r="J447" t="s">
        <v>2340</v>
      </c>
    </row>
    <row r="448" spans="1:10" x14ac:dyDescent="0.3">
      <c r="A448" t="str">
        <f t="shared" si="12"/>
        <v>207-21</v>
      </c>
      <c r="B448">
        <f t="shared" si="13"/>
        <v>21</v>
      </c>
      <c r="C448" t="s">
        <v>921</v>
      </c>
      <c r="D448" t="s">
        <v>1098</v>
      </c>
      <c r="E448" t="s">
        <v>48</v>
      </c>
      <c r="F448">
        <v>5</v>
      </c>
      <c r="G448" t="s">
        <v>1099</v>
      </c>
      <c r="H448" t="s">
        <v>1100</v>
      </c>
      <c r="I448" t="s">
        <v>1137</v>
      </c>
      <c r="J448" t="s">
        <v>2340</v>
      </c>
    </row>
    <row r="449" spans="1:10" x14ac:dyDescent="0.3">
      <c r="A449" t="str">
        <f t="shared" si="12"/>
        <v>207-22</v>
      </c>
      <c r="B449">
        <f t="shared" si="13"/>
        <v>22</v>
      </c>
      <c r="C449" t="s">
        <v>921</v>
      </c>
      <c r="D449" t="s">
        <v>1101</v>
      </c>
      <c r="E449" t="s">
        <v>9</v>
      </c>
      <c r="F449">
        <v>6</v>
      </c>
      <c r="G449" t="s">
        <v>978</v>
      </c>
      <c r="H449" t="s">
        <v>404</v>
      </c>
      <c r="I449" t="s">
        <v>1137</v>
      </c>
      <c r="J449" t="s">
        <v>2340</v>
      </c>
    </row>
    <row r="450" spans="1:10" x14ac:dyDescent="0.3">
      <c r="A450" t="str">
        <f t="shared" si="12"/>
        <v>207-23</v>
      </c>
      <c r="B450">
        <f t="shared" si="13"/>
        <v>23</v>
      </c>
      <c r="C450" t="s">
        <v>921</v>
      </c>
      <c r="D450" t="s">
        <v>1102</v>
      </c>
      <c r="E450" t="s">
        <v>48</v>
      </c>
      <c r="F450">
        <v>4</v>
      </c>
      <c r="G450" t="s">
        <v>633</v>
      </c>
      <c r="H450" t="s">
        <v>404</v>
      </c>
      <c r="I450" t="s">
        <v>1137</v>
      </c>
      <c r="J450" t="s">
        <v>2340</v>
      </c>
    </row>
    <row r="451" spans="1:10" x14ac:dyDescent="0.3">
      <c r="A451" t="str">
        <f t="shared" ref="A451" si="14">I451&amp;"-"&amp;B451</f>
        <v>207-24</v>
      </c>
      <c r="B451">
        <f t="shared" ref="B451" si="15">IF(I450&lt;&gt;I451,1,B450+1)</f>
        <v>24</v>
      </c>
      <c r="C451" t="s">
        <v>921</v>
      </c>
      <c r="D451" t="s">
        <v>1106</v>
      </c>
      <c r="E451" t="s">
        <v>9</v>
      </c>
      <c r="F451">
        <v>6</v>
      </c>
      <c r="G451" t="s">
        <v>532</v>
      </c>
      <c r="H451" t="s">
        <v>264</v>
      </c>
      <c r="I451" t="s">
        <v>1137</v>
      </c>
      <c r="J451" t="s">
        <v>2341</v>
      </c>
    </row>
    <row r="452" spans="1:10" x14ac:dyDescent="0.3">
      <c r="A452" t="e">
        <f>#REF!&amp;"-"&amp;B452</f>
        <v>#REF!</v>
      </c>
      <c r="B452" t="e">
        <f>IF(I451&lt;&gt;#REF!,1,B451+1)</f>
        <v>#REF!</v>
      </c>
      <c r="C452" t="s">
        <v>921</v>
      </c>
      <c r="D452" t="s">
        <v>1107</v>
      </c>
      <c r="E452" t="s">
        <v>48</v>
      </c>
      <c r="F452">
        <v>4</v>
      </c>
      <c r="G452" t="s">
        <v>77</v>
      </c>
      <c r="H452" t="s">
        <v>410</v>
      </c>
      <c r="I452" t="s">
        <v>1137</v>
      </c>
      <c r="J452" t="s">
        <v>2340</v>
      </c>
    </row>
    <row r="453" spans="1:10" x14ac:dyDescent="0.3">
      <c r="A453" t="e">
        <f>I452&amp;"-"&amp;B453</f>
        <v>#REF!</v>
      </c>
      <c r="B453" t="e">
        <f>IF(#REF!&lt;&gt;I452,1,B452+1)</f>
        <v>#REF!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5"/>
  <sheetViews>
    <sheetView showWhiteSpace="0" topLeftCell="A16" zoomScaleNormal="100" workbookViewId="0">
      <selection activeCell="E43" sqref="E43"/>
    </sheetView>
  </sheetViews>
  <sheetFormatPr defaultRowHeight="16.5" x14ac:dyDescent="0.3"/>
  <cols>
    <col min="1" max="1" width="6.875" customWidth="1"/>
    <col min="2" max="2" width="41.75" customWidth="1"/>
    <col min="8" max="8" width="8.375" customWidth="1"/>
    <col min="9" max="9" width="8.625" customWidth="1"/>
  </cols>
  <sheetData>
    <row r="2" spans="1:9" ht="26.25" x14ac:dyDescent="0.3">
      <c r="A2" s="53" t="s">
        <v>2333</v>
      </c>
      <c r="B2" s="54"/>
      <c r="C2" s="54"/>
      <c r="D2" s="54"/>
      <c r="E2" s="54"/>
      <c r="F2" s="54"/>
      <c r="G2" s="54"/>
      <c r="H2" s="54"/>
      <c r="I2" s="55"/>
    </row>
    <row r="3" spans="1:9" ht="60.75" x14ac:dyDescent="0.3">
      <c r="A3" s="56" t="s">
        <v>2330</v>
      </c>
      <c r="B3" s="65" t="s">
        <v>2</v>
      </c>
      <c r="C3" s="65" t="s">
        <v>2332</v>
      </c>
      <c r="D3" s="65" t="s">
        <v>768</v>
      </c>
      <c r="E3" s="65" t="s">
        <v>921</v>
      </c>
      <c r="F3" s="65" t="s">
        <v>534</v>
      </c>
      <c r="G3" s="65" t="s">
        <v>7</v>
      </c>
      <c r="H3" s="66" t="s">
        <v>411</v>
      </c>
      <c r="I3" s="66" t="s">
        <v>287</v>
      </c>
    </row>
    <row r="4" spans="1:9" ht="20.25" x14ac:dyDescent="0.35">
      <c r="A4" s="68">
        <v>1</v>
      </c>
      <c r="B4" s="69" t="s">
        <v>44</v>
      </c>
      <c r="C4" s="70">
        <f>SUM(D4:I4)</f>
        <v>69</v>
      </c>
      <c r="D4" s="67">
        <f>IF(COUNTIFS(t_user_room_list!$E:$E,TOTAL!$B4,t_user_room_list!$C:$C,TOTAL!D$3)=0,"",COUNTIFS(t_user_room_list!$E:$E,TOTAL!$B4,t_user_room_list!$C:$C,TOTAL!D$3))</f>
        <v>9</v>
      </c>
      <c r="E4" s="67">
        <f>IF(COUNTIFS(t_user_room_list!$E:$E,TOTAL!$B4,t_user_room_list!$C:$C,TOTAL!E$3)=0,"",COUNTIFS(t_user_room_list!$E:$E,TOTAL!$B4,t_user_room_list!$C:$C,TOTAL!E$3))</f>
        <v>16</v>
      </c>
      <c r="F4" s="67">
        <f>IF(COUNTIFS(t_user_room_list!$E:$E,TOTAL!$B4,t_user_room_list!$C:$C,TOTAL!F$3)=0,"",COUNTIFS(t_user_room_list!$E:$E,TOTAL!$B4,t_user_room_list!$C:$C,TOTAL!F$3))</f>
        <v>15</v>
      </c>
      <c r="G4" s="67">
        <f>IF(COUNTIFS(t_user_room_list!$E:$E,TOTAL!$B4,t_user_room_list!$C:$C,TOTAL!G$3)=0,"",COUNTIFS(t_user_room_list!$E:$E,TOTAL!$B4,t_user_room_list!$C:$C,TOTAL!G$3))</f>
        <v>13</v>
      </c>
      <c r="H4" s="67">
        <f>IF(COUNTIFS(t_user_room_list!$E:$E,TOTAL!$B4,t_user_room_list!$C:$C,TOTAL!H$3)=0,"",COUNTIFS(t_user_room_list!$E:$E,TOTAL!$B4,t_user_room_list!$C:$C,TOTAL!H$3))</f>
        <v>10</v>
      </c>
      <c r="I4" s="67">
        <f>IF(COUNTIFS(t_user_room_list!$E:$E,TOTAL!$B4,t_user_room_list!$C:$C,TOTAL!I$3)=0,"",COUNTIFS(t_user_room_list!$E:$E,TOTAL!$B4,t_user_room_list!$C:$C,TOTAL!I$3))</f>
        <v>6</v>
      </c>
    </row>
    <row r="5" spans="1:9" ht="20.25" x14ac:dyDescent="0.35">
      <c r="A5" s="68">
        <v>2</v>
      </c>
      <c r="B5" s="69" t="s">
        <v>439</v>
      </c>
      <c r="C5" s="70">
        <f t="shared" ref="C5:C19" si="0">SUM(D5:I5)</f>
        <v>1</v>
      </c>
      <c r="D5" s="67" t="str">
        <f>IF(COUNTIFS(t_user_room_list!$E:$E,TOTAL!$B5,t_user_room_list!$C:$C,TOTAL!D$3)=0,"",COUNTIFS(t_user_room_list!$E:$E,TOTAL!$B5,t_user_room_list!$C:$C,TOTAL!D$3))</f>
        <v/>
      </c>
      <c r="E5" s="67" t="str">
        <f>IF(COUNTIFS(t_user_room_list!$E:$E,TOTAL!$B5,t_user_room_list!$C:$C,TOTAL!E$3)=0,"",COUNTIFS(t_user_room_list!$E:$E,TOTAL!$B5,t_user_room_list!$C:$C,TOTAL!E$3))</f>
        <v/>
      </c>
      <c r="F5" s="67" t="str">
        <f>IF(COUNTIFS(t_user_room_list!$E:$E,TOTAL!$B5,t_user_room_list!$C:$C,TOTAL!F$3)=0,"",COUNTIFS(t_user_room_list!$E:$E,TOTAL!$B5,t_user_room_list!$C:$C,TOTAL!F$3))</f>
        <v/>
      </c>
      <c r="G5" s="67" t="str">
        <f>IF(COUNTIFS(t_user_room_list!$E:$E,TOTAL!$B5,t_user_room_list!$C:$C,TOTAL!G$3)=0,"",COUNTIFS(t_user_room_list!$E:$E,TOTAL!$B5,t_user_room_list!$C:$C,TOTAL!G$3))</f>
        <v/>
      </c>
      <c r="H5" s="67">
        <f>IF(COUNTIFS(t_user_room_list!$E:$E,TOTAL!$B5,t_user_room_list!$C:$C,TOTAL!H$3)=0,"",COUNTIFS(t_user_room_list!$E:$E,TOTAL!$B5,t_user_room_list!$C:$C,TOTAL!H$3))</f>
        <v>1</v>
      </c>
      <c r="I5" s="67" t="str">
        <f>IF(COUNTIFS(t_user_room_list!$E:$E,TOTAL!$B5,t_user_room_list!$C:$C,TOTAL!I$3)=0,"",COUNTIFS(t_user_room_list!$E:$E,TOTAL!$B5,t_user_room_list!$C:$C,TOTAL!I$3))</f>
        <v/>
      </c>
    </row>
    <row r="6" spans="1:9" ht="20.25" x14ac:dyDescent="0.35">
      <c r="A6" s="68">
        <v>3</v>
      </c>
      <c r="B6" s="69" t="s">
        <v>9</v>
      </c>
      <c r="C6" s="70">
        <f t="shared" si="0"/>
        <v>156</v>
      </c>
      <c r="D6" s="67">
        <f>IF(COUNTIFS(t_user_room_list!$E:$E,TOTAL!$B6,t_user_room_list!$C:$C,TOTAL!D$3)=0,"",COUNTIFS(t_user_room_list!$E:$E,TOTAL!$B6,t_user_room_list!$C:$C,TOTAL!D$3))</f>
        <v>26</v>
      </c>
      <c r="E6" s="67">
        <f>IF(COUNTIFS(t_user_room_list!$E:$E,TOTAL!$B6,t_user_room_list!$C:$C,TOTAL!E$3)=0,"",COUNTIFS(t_user_room_list!$E:$E,TOTAL!$B6,t_user_room_list!$C:$C,TOTAL!E$3))</f>
        <v>13</v>
      </c>
      <c r="F6" s="67">
        <f>IF(COUNTIFS(t_user_room_list!$E:$E,TOTAL!$B6,t_user_room_list!$C:$C,TOTAL!F$3)=0,"",COUNTIFS(t_user_room_list!$E:$E,TOTAL!$B6,t_user_room_list!$C:$C,TOTAL!F$3))</f>
        <v>31</v>
      </c>
      <c r="G6" s="67">
        <f>IF(COUNTIFS(t_user_room_list!$E:$E,TOTAL!$B6,t_user_room_list!$C:$C,TOTAL!G$3)=0,"",COUNTIFS(t_user_room_list!$E:$E,TOTAL!$B6,t_user_room_list!$C:$C,TOTAL!G$3))</f>
        <v>52</v>
      </c>
      <c r="H6" s="67">
        <f>IF(COUNTIFS(t_user_room_list!$E:$E,TOTAL!$B6,t_user_room_list!$C:$C,TOTAL!H$3)=0,"",COUNTIFS(t_user_room_list!$E:$E,TOTAL!$B6,t_user_room_list!$C:$C,TOTAL!H$3))</f>
        <v>16</v>
      </c>
      <c r="I6" s="67">
        <f>IF(COUNTIFS(t_user_room_list!$E:$E,TOTAL!$B6,t_user_room_list!$C:$C,TOTAL!I$3)=0,"",COUNTIFS(t_user_room_list!$E:$E,TOTAL!$B6,t_user_room_list!$C:$C,TOTAL!I$3))</f>
        <v>18</v>
      </c>
    </row>
    <row r="7" spans="1:9" ht="20.25" x14ac:dyDescent="0.35">
      <c r="A7" s="68">
        <v>4</v>
      </c>
      <c r="B7" s="69" t="s">
        <v>81</v>
      </c>
      <c r="C7" s="70">
        <f t="shared" si="0"/>
        <v>1</v>
      </c>
      <c r="D7" s="67" t="str">
        <f>IF(COUNTIFS(t_user_room_list!$E:$E,TOTAL!$B7,t_user_room_list!$C:$C,TOTAL!D$3)=0,"",COUNTIFS(t_user_room_list!$E:$E,TOTAL!$B7,t_user_room_list!$C:$C,TOTAL!D$3))</f>
        <v/>
      </c>
      <c r="E7" s="67" t="str">
        <f>IF(COUNTIFS(t_user_room_list!$E:$E,TOTAL!$B7,t_user_room_list!$C:$C,TOTAL!E$3)=0,"",COUNTIFS(t_user_room_list!$E:$E,TOTAL!$B7,t_user_room_list!$C:$C,TOTAL!E$3))</f>
        <v/>
      </c>
      <c r="F7" s="67" t="str">
        <f>IF(COUNTIFS(t_user_room_list!$E:$E,TOTAL!$B7,t_user_room_list!$C:$C,TOTAL!F$3)=0,"",COUNTIFS(t_user_room_list!$E:$E,TOTAL!$B7,t_user_room_list!$C:$C,TOTAL!F$3))</f>
        <v/>
      </c>
      <c r="G7" s="67">
        <f>IF(COUNTIFS(t_user_room_list!$E:$E,TOTAL!$B7,t_user_room_list!$C:$C,TOTAL!G$3)=0,"",COUNTIFS(t_user_room_list!$E:$E,TOTAL!$B7,t_user_room_list!$C:$C,TOTAL!G$3))</f>
        <v>1</v>
      </c>
      <c r="H7" s="67" t="str">
        <f>IF(COUNTIFS(t_user_room_list!$E:$E,TOTAL!$B7,t_user_room_list!$C:$C,TOTAL!H$3)=0,"",COUNTIFS(t_user_room_list!$E:$E,TOTAL!$B7,t_user_room_list!$C:$C,TOTAL!H$3))</f>
        <v/>
      </c>
      <c r="I7" s="67" t="str">
        <f>IF(COUNTIFS(t_user_room_list!$E:$E,TOTAL!$B7,t_user_room_list!$C:$C,TOTAL!I$3)=0,"",COUNTIFS(t_user_room_list!$E:$E,TOTAL!$B7,t_user_room_list!$C:$C,TOTAL!I$3))</f>
        <v/>
      </c>
    </row>
    <row r="8" spans="1:9" ht="20.25" x14ac:dyDescent="0.35">
      <c r="A8" s="68">
        <v>5</v>
      </c>
      <c r="B8" s="69" t="s">
        <v>785</v>
      </c>
      <c r="C8" s="70">
        <f t="shared" si="0"/>
        <v>4</v>
      </c>
      <c r="D8" s="67">
        <f>IF(COUNTIFS(t_user_room_list!$E:$E,TOTAL!$B8,t_user_room_list!$C:$C,TOTAL!D$3)=0,"",COUNTIFS(t_user_room_list!$E:$E,TOTAL!$B8,t_user_room_list!$C:$C,TOTAL!D$3))</f>
        <v>4</v>
      </c>
      <c r="E8" s="67" t="str">
        <f>IF(COUNTIFS(t_user_room_list!$E:$E,TOTAL!$B8,t_user_room_list!$C:$C,TOTAL!E$3)=0,"",COUNTIFS(t_user_room_list!$E:$E,TOTAL!$B8,t_user_room_list!$C:$C,TOTAL!E$3))</f>
        <v/>
      </c>
      <c r="F8" s="67" t="str">
        <f>IF(COUNTIFS(t_user_room_list!$E:$E,TOTAL!$B8,t_user_room_list!$C:$C,TOTAL!F$3)=0,"",COUNTIFS(t_user_room_list!$E:$E,TOTAL!$B8,t_user_room_list!$C:$C,TOTAL!F$3))</f>
        <v/>
      </c>
      <c r="G8" s="67" t="str">
        <f>IF(COUNTIFS(t_user_room_list!$E:$E,TOTAL!$B8,t_user_room_list!$C:$C,TOTAL!G$3)=0,"",COUNTIFS(t_user_room_list!$E:$E,TOTAL!$B8,t_user_room_list!$C:$C,TOTAL!G$3))</f>
        <v/>
      </c>
      <c r="H8" s="67" t="str">
        <f>IF(COUNTIFS(t_user_room_list!$E:$E,TOTAL!$B8,t_user_room_list!$C:$C,TOTAL!H$3)=0,"",COUNTIFS(t_user_room_list!$E:$E,TOTAL!$B8,t_user_room_list!$C:$C,TOTAL!H$3))</f>
        <v/>
      </c>
      <c r="I8" s="67" t="str">
        <f>IF(COUNTIFS(t_user_room_list!$E:$E,TOTAL!$B8,t_user_room_list!$C:$C,TOTAL!I$3)=0,"",COUNTIFS(t_user_room_list!$E:$E,TOTAL!$B8,t_user_room_list!$C:$C,TOTAL!I$3))</f>
        <v/>
      </c>
    </row>
    <row r="9" spans="1:9" ht="20.25" x14ac:dyDescent="0.35">
      <c r="A9" s="68">
        <v>6</v>
      </c>
      <c r="B9" s="69" t="s">
        <v>770</v>
      </c>
      <c r="C9" s="70">
        <f t="shared" si="0"/>
        <v>8</v>
      </c>
      <c r="D9" s="67">
        <f>IF(COUNTIFS(t_user_room_list!$E:$E,TOTAL!$B9,t_user_room_list!$C:$C,TOTAL!D$3)=0,"",COUNTIFS(t_user_room_list!$E:$E,TOTAL!$B9,t_user_room_list!$C:$C,TOTAL!D$3))</f>
        <v>7</v>
      </c>
      <c r="E9" s="67" t="str">
        <f>IF(COUNTIFS(t_user_room_list!$E:$E,TOTAL!$B9,t_user_room_list!$C:$C,TOTAL!E$3)=0,"",COUNTIFS(t_user_room_list!$E:$E,TOTAL!$B9,t_user_room_list!$C:$C,TOTAL!E$3))</f>
        <v/>
      </c>
      <c r="F9" s="67" t="str">
        <f>IF(COUNTIFS(t_user_room_list!$E:$E,TOTAL!$B9,t_user_room_list!$C:$C,TOTAL!F$3)=0,"",COUNTIFS(t_user_room_list!$E:$E,TOTAL!$B9,t_user_room_list!$C:$C,TOTAL!F$3))</f>
        <v/>
      </c>
      <c r="G9" s="67" t="str">
        <f>IF(COUNTIFS(t_user_room_list!$E:$E,TOTAL!$B9,t_user_room_list!$C:$C,TOTAL!G$3)=0,"",COUNTIFS(t_user_room_list!$E:$E,TOTAL!$B9,t_user_room_list!$C:$C,TOTAL!G$3))</f>
        <v/>
      </c>
      <c r="H9" s="67">
        <f>IF(COUNTIFS(t_user_room_list!$E:$E,TOTAL!$B9,t_user_room_list!$C:$C,TOTAL!H$3)=0,"",COUNTIFS(t_user_room_list!$E:$E,TOTAL!$B9,t_user_room_list!$C:$C,TOTAL!H$3))</f>
        <v>1</v>
      </c>
      <c r="I9" s="67" t="str">
        <f>IF(COUNTIFS(t_user_room_list!$E:$E,TOTAL!$B9,t_user_room_list!$C:$C,TOTAL!I$3)=0,"",COUNTIFS(t_user_room_list!$E:$E,TOTAL!$B9,t_user_room_list!$C:$C,TOTAL!I$3))</f>
        <v/>
      </c>
    </row>
    <row r="10" spans="1:9" ht="20.25" x14ac:dyDescent="0.35">
      <c r="A10" s="68">
        <v>7</v>
      </c>
      <c r="B10" s="69" t="s">
        <v>316</v>
      </c>
      <c r="C10" s="70">
        <f t="shared" si="0"/>
        <v>1</v>
      </c>
      <c r="D10" s="67" t="str">
        <f>IF(COUNTIFS(t_user_room_list!$E:$E,TOTAL!$B10,t_user_room_list!$C:$C,TOTAL!D$3)=0,"",COUNTIFS(t_user_room_list!$E:$E,TOTAL!$B10,t_user_room_list!$C:$C,TOTAL!D$3))</f>
        <v/>
      </c>
      <c r="E10" s="67" t="str">
        <f>IF(COUNTIFS(t_user_room_list!$E:$E,TOTAL!$B10,t_user_room_list!$C:$C,TOTAL!E$3)=0,"",COUNTIFS(t_user_room_list!$E:$E,TOTAL!$B10,t_user_room_list!$C:$C,TOTAL!E$3))</f>
        <v/>
      </c>
      <c r="F10" s="67" t="str">
        <f>IF(COUNTIFS(t_user_room_list!$E:$E,TOTAL!$B10,t_user_room_list!$C:$C,TOTAL!F$3)=0,"",COUNTIFS(t_user_room_list!$E:$E,TOTAL!$B10,t_user_room_list!$C:$C,TOTAL!F$3))</f>
        <v/>
      </c>
      <c r="G10" s="67" t="str">
        <f>IF(COUNTIFS(t_user_room_list!$E:$E,TOTAL!$B10,t_user_room_list!$C:$C,TOTAL!G$3)=0,"",COUNTIFS(t_user_room_list!$E:$E,TOTAL!$B10,t_user_room_list!$C:$C,TOTAL!G$3))</f>
        <v/>
      </c>
      <c r="H10" s="67" t="str">
        <f>IF(COUNTIFS(t_user_room_list!$E:$E,TOTAL!$B10,t_user_room_list!$C:$C,TOTAL!H$3)=0,"",COUNTIFS(t_user_room_list!$E:$E,TOTAL!$B10,t_user_room_list!$C:$C,TOTAL!H$3))</f>
        <v/>
      </c>
      <c r="I10" s="67">
        <f>IF(COUNTIFS(t_user_room_list!$E:$E,TOTAL!$B10,t_user_room_list!$C:$C,TOTAL!I$3)=0,"",COUNTIFS(t_user_room_list!$E:$E,TOTAL!$B10,t_user_room_list!$C:$C,TOTAL!I$3))</f>
        <v>1</v>
      </c>
    </row>
    <row r="11" spans="1:9" ht="20.25" x14ac:dyDescent="0.35">
      <c r="A11" s="68">
        <v>8</v>
      </c>
      <c r="B11" s="69" t="s">
        <v>120</v>
      </c>
      <c r="C11" s="70">
        <f t="shared" si="0"/>
        <v>29</v>
      </c>
      <c r="D11" s="67">
        <f>IF(COUNTIFS(t_user_room_list!$E:$E,TOTAL!$B11,t_user_room_list!$C:$C,TOTAL!D$3)=0,"",COUNTIFS(t_user_room_list!$E:$E,TOTAL!$B11,t_user_room_list!$C:$C,TOTAL!D$3))</f>
        <v>6</v>
      </c>
      <c r="E11" s="67" t="str">
        <f>IF(COUNTIFS(t_user_room_list!$E:$E,TOTAL!$B11,t_user_room_list!$C:$C,TOTAL!E$3)=0,"",COUNTIFS(t_user_room_list!$E:$E,TOTAL!$B11,t_user_room_list!$C:$C,TOTAL!E$3))</f>
        <v/>
      </c>
      <c r="F11" s="67">
        <f>IF(COUNTIFS(t_user_room_list!$E:$E,TOTAL!$B11,t_user_room_list!$C:$C,TOTAL!F$3)=0,"",COUNTIFS(t_user_room_list!$E:$E,TOTAL!$B11,t_user_room_list!$C:$C,TOTAL!F$3))</f>
        <v>16</v>
      </c>
      <c r="G11" s="67">
        <f>IF(COUNTIFS(t_user_room_list!$E:$E,TOTAL!$B11,t_user_room_list!$C:$C,TOTAL!G$3)=0,"",COUNTIFS(t_user_room_list!$E:$E,TOTAL!$B11,t_user_room_list!$C:$C,TOTAL!G$3))</f>
        <v>7</v>
      </c>
      <c r="H11" s="67" t="str">
        <f>IF(COUNTIFS(t_user_room_list!$E:$E,TOTAL!$B11,t_user_room_list!$C:$C,TOTAL!H$3)=0,"",COUNTIFS(t_user_room_list!$E:$E,TOTAL!$B11,t_user_room_list!$C:$C,TOTAL!H$3))</f>
        <v/>
      </c>
      <c r="I11" s="67" t="str">
        <f>IF(COUNTIFS(t_user_room_list!$E:$E,TOTAL!$B11,t_user_room_list!$C:$C,TOTAL!I$3)=0,"",COUNTIFS(t_user_room_list!$E:$E,TOTAL!$B11,t_user_room_list!$C:$C,TOTAL!I$3))</f>
        <v/>
      </c>
    </row>
    <row r="12" spans="1:9" ht="20.25" x14ac:dyDescent="0.35">
      <c r="A12" s="68">
        <v>9</v>
      </c>
      <c r="B12" s="69" t="s">
        <v>33</v>
      </c>
      <c r="C12" s="70">
        <f t="shared" si="0"/>
        <v>30</v>
      </c>
      <c r="D12" s="67">
        <f>IF(COUNTIFS(t_user_room_list!$E:$E,TOTAL!$B12,t_user_room_list!$C:$C,TOTAL!D$3)=0,"",COUNTIFS(t_user_room_list!$E:$E,TOTAL!$B12,t_user_room_list!$C:$C,TOTAL!D$3))</f>
        <v>1</v>
      </c>
      <c r="E12" s="67">
        <f>IF(COUNTIFS(t_user_room_list!$E:$E,TOTAL!$B12,t_user_room_list!$C:$C,TOTAL!E$3)=0,"",COUNTIFS(t_user_room_list!$E:$E,TOTAL!$B12,t_user_room_list!$C:$C,TOTAL!E$3))</f>
        <v>7</v>
      </c>
      <c r="F12" s="67">
        <f>IF(COUNTIFS(t_user_room_list!$E:$E,TOTAL!$B12,t_user_room_list!$C:$C,TOTAL!F$3)=0,"",COUNTIFS(t_user_room_list!$E:$E,TOTAL!$B12,t_user_room_list!$C:$C,TOTAL!F$3))</f>
        <v>8</v>
      </c>
      <c r="G12" s="67">
        <f>IF(COUNTIFS(t_user_room_list!$E:$E,TOTAL!$B12,t_user_room_list!$C:$C,TOTAL!G$3)=0,"",COUNTIFS(t_user_room_list!$E:$E,TOTAL!$B12,t_user_room_list!$C:$C,TOTAL!G$3))</f>
        <v>10</v>
      </c>
      <c r="H12" s="67">
        <f>IF(COUNTIFS(t_user_room_list!$E:$E,TOTAL!$B12,t_user_room_list!$C:$C,TOTAL!H$3)=0,"",COUNTIFS(t_user_room_list!$E:$E,TOTAL!$B12,t_user_room_list!$C:$C,TOTAL!H$3))</f>
        <v>3</v>
      </c>
      <c r="I12" s="67">
        <f>IF(COUNTIFS(t_user_room_list!$E:$E,TOTAL!$B12,t_user_room_list!$C:$C,TOTAL!I$3)=0,"",COUNTIFS(t_user_room_list!$E:$E,TOTAL!$B12,t_user_room_list!$C:$C,TOTAL!I$3))</f>
        <v>1</v>
      </c>
    </row>
    <row r="13" spans="1:9" ht="20.25" x14ac:dyDescent="0.35">
      <c r="A13" s="68">
        <v>10</v>
      </c>
      <c r="B13" s="69" t="s">
        <v>62</v>
      </c>
      <c r="C13" s="70">
        <f t="shared" si="0"/>
        <v>17</v>
      </c>
      <c r="D13" s="67" t="str">
        <f>IF(COUNTIFS(t_user_room_list!$E:$E,TOTAL!$B13,t_user_room_list!$C:$C,TOTAL!D$3)=0,"",COUNTIFS(t_user_room_list!$E:$E,TOTAL!$B13,t_user_room_list!$C:$C,TOTAL!D$3))</f>
        <v/>
      </c>
      <c r="E13" s="67">
        <f>IF(COUNTIFS(t_user_room_list!$E:$E,TOTAL!$B13,t_user_room_list!$C:$C,TOTAL!E$3)=0,"",COUNTIFS(t_user_room_list!$E:$E,TOTAL!$B13,t_user_room_list!$C:$C,TOTAL!E$3))</f>
        <v>2</v>
      </c>
      <c r="F13" s="67">
        <f>IF(COUNTIFS(t_user_room_list!$E:$E,TOTAL!$B13,t_user_room_list!$C:$C,TOTAL!F$3)=0,"",COUNTIFS(t_user_room_list!$E:$E,TOTAL!$B13,t_user_room_list!$C:$C,TOTAL!F$3))</f>
        <v>4</v>
      </c>
      <c r="G13" s="67">
        <f>IF(COUNTIFS(t_user_room_list!$E:$E,TOTAL!$B13,t_user_room_list!$C:$C,TOTAL!G$3)=0,"",COUNTIFS(t_user_room_list!$E:$E,TOTAL!$B13,t_user_room_list!$C:$C,TOTAL!G$3))</f>
        <v>3</v>
      </c>
      <c r="H13" s="67">
        <f>IF(COUNTIFS(t_user_room_list!$E:$E,TOTAL!$B13,t_user_room_list!$C:$C,TOTAL!H$3)=0,"",COUNTIFS(t_user_room_list!$E:$E,TOTAL!$B13,t_user_room_list!$C:$C,TOTAL!H$3))</f>
        <v>4</v>
      </c>
      <c r="I13" s="67">
        <f>IF(COUNTIFS(t_user_room_list!$E:$E,TOTAL!$B13,t_user_room_list!$C:$C,TOTAL!I$3)=0,"",COUNTIFS(t_user_room_list!$E:$E,TOTAL!$B13,t_user_room_list!$C:$C,TOTAL!I$3))</f>
        <v>4</v>
      </c>
    </row>
    <row r="14" spans="1:9" ht="20.25" x14ac:dyDescent="0.35">
      <c r="A14" s="68">
        <v>11</v>
      </c>
      <c r="B14" s="69" t="s">
        <v>796</v>
      </c>
      <c r="C14" s="70">
        <f t="shared" si="0"/>
        <v>8</v>
      </c>
      <c r="D14" s="67">
        <f>IF(COUNTIFS(t_user_room_list!$E:$E,TOTAL!$B14,t_user_room_list!$C:$C,TOTAL!D$3)=0,"",COUNTIFS(t_user_room_list!$E:$E,TOTAL!$B14,t_user_room_list!$C:$C,TOTAL!D$3))</f>
        <v>8</v>
      </c>
      <c r="E14" s="67" t="str">
        <f>IF(COUNTIFS(t_user_room_list!$E:$E,TOTAL!$B14,t_user_room_list!$C:$C,TOTAL!E$3)=0,"",COUNTIFS(t_user_room_list!$E:$E,TOTAL!$B14,t_user_room_list!$C:$C,TOTAL!E$3))</f>
        <v/>
      </c>
      <c r="F14" s="67" t="str">
        <f>IF(COUNTIFS(t_user_room_list!$E:$E,TOTAL!$B14,t_user_room_list!$C:$C,TOTAL!F$3)=0,"",COUNTIFS(t_user_room_list!$E:$E,TOTAL!$B14,t_user_room_list!$C:$C,TOTAL!F$3))</f>
        <v/>
      </c>
      <c r="G14" s="67" t="str">
        <f>IF(COUNTIFS(t_user_room_list!$E:$E,TOTAL!$B14,t_user_room_list!$C:$C,TOTAL!G$3)=0,"",COUNTIFS(t_user_room_list!$E:$E,TOTAL!$B14,t_user_room_list!$C:$C,TOTAL!G$3))</f>
        <v/>
      </c>
      <c r="H14" s="67" t="str">
        <f>IF(COUNTIFS(t_user_room_list!$E:$E,TOTAL!$B14,t_user_room_list!$C:$C,TOTAL!H$3)=0,"",COUNTIFS(t_user_room_list!$E:$E,TOTAL!$B14,t_user_room_list!$C:$C,TOTAL!H$3))</f>
        <v/>
      </c>
      <c r="I14" s="67" t="str">
        <f>IF(COUNTIFS(t_user_room_list!$E:$E,TOTAL!$B14,t_user_room_list!$C:$C,TOTAL!I$3)=0,"",COUNTIFS(t_user_room_list!$E:$E,TOTAL!$B14,t_user_room_list!$C:$C,TOTAL!I$3))</f>
        <v/>
      </c>
    </row>
    <row r="15" spans="1:9" ht="20.25" x14ac:dyDescent="0.35">
      <c r="A15" s="68">
        <v>12</v>
      </c>
      <c r="B15" s="69" t="s">
        <v>48</v>
      </c>
      <c r="C15" s="70">
        <f t="shared" si="0"/>
        <v>78</v>
      </c>
      <c r="D15" s="67" t="str">
        <f>IF(COUNTIFS(t_user_room_list!$E:$E,TOTAL!$B15,t_user_room_list!$C:$C,TOTAL!D$3)=0,"",COUNTIFS(t_user_room_list!$E:$E,TOTAL!$B15,t_user_room_list!$C:$C,TOTAL!D$3))</f>
        <v/>
      </c>
      <c r="E15" s="67">
        <f>IF(COUNTIFS(t_user_room_list!$E:$E,TOTAL!$B15,t_user_room_list!$C:$C,TOTAL!E$3)=0,"",COUNTIFS(t_user_room_list!$E:$E,TOTAL!$B15,t_user_room_list!$C:$C,TOTAL!E$3))</f>
        <v>37</v>
      </c>
      <c r="F15" s="67">
        <f>IF(COUNTIFS(t_user_room_list!$E:$E,TOTAL!$B15,t_user_room_list!$C:$C,TOTAL!F$3)=0,"",COUNTIFS(t_user_room_list!$E:$E,TOTAL!$B15,t_user_room_list!$C:$C,TOTAL!F$3))</f>
        <v>8</v>
      </c>
      <c r="G15" s="67">
        <f>IF(COUNTIFS(t_user_room_list!$E:$E,TOTAL!$B15,t_user_room_list!$C:$C,TOTAL!G$3)=0,"",COUNTIFS(t_user_room_list!$E:$E,TOTAL!$B15,t_user_room_list!$C:$C,TOTAL!G$3))</f>
        <v>11</v>
      </c>
      <c r="H15" s="67">
        <f>IF(COUNTIFS(t_user_room_list!$E:$E,TOTAL!$B15,t_user_room_list!$C:$C,TOTAL!H$3)=0,"",COUNTIFS(t_user_room_list!$E:$E,TOTAL!$B15,t_user_room_list!$C:$C,TOTAL!H$3))</f>
        <v>10</v>
      </c>
      <c r="I15" s="67">
        <f>IF(COUNTIFS(t_user_room_list!$E:$E,TOTAL!$B15,t_user_room_list!$C:$C,TOTAL!I$3)=0,"",COUNTIFS(t_user_room_list!$E:$E,TOTAL!$B15,t_user_room_list!$C:$C,TOTAL!I$3))</f>
        <v>12</v>
      </c>
    </row>
    <row r="16" spans="1:9" ht="20.25" x14ac:dyDescent="0.35">
      <c r="A16" s="68">
        <v>13</v>
      </c>
      <c r="B16" s="69" t="s">
        <v>777</v>
      </c>
      <c r="C16" s="70">
        <f t="shared" si="0"/>
        <v>6</v>
      </c>
      <c r="D16" s="67">
        <f>IF(COUNTIFS(t_user_room_list!$E:$E,TOTAL!$B16,t_user_room_list!$C:$C,TOTAL!D$3)=0,"",COUNTIFS(t_user_room_list!$E:$E,TOTAL!$B16,t_user_room_list!$C:$C,TOTAL!D$3))</f>
        <v>6</v>
      </c>
      <c r="E16" s="67" t="str">
        <f>IF(COUNTIFS(t_user_room_list!$E:$E,TOTAL!$B16,t_user_room_list!$C:$C,TOTAL!E$3)=0,"",COUNTIFS(t_user_room_list!$E:$E,TOTAL!$B16,t_user_room_list!$C:$C,TOTAL!E$3))</f>
        <v/>
      </c>
      <c r="F16" s="67" t="str">
        <f>IF(COUNTIFS(t_user_room_list!$E:$E,TOTAL!$B16,t_user_room_list!$C:$C,TOTAL!F$3)=0,"",COUNTIFS(t_user_room_list!$E:$E,TOTAL!$B16,t_user_room_list!$C:$C,TOTAL!F$3))</f>
        <v/>
      </c>
      <c r="G16" s="67" t="str">
        <f>IF(COUNTIFS(t_user_room_list!$E:$E,TOTAL!$B16,t_user_room_list!$C:$C,TOTAL!G$3)=0,"",COUNTIFS(t_user_room_list!$E:$E,TOTAL!$B16,t_user_room_list!$C:$C,TOTAL!G$3))</f>
        <v/>
      </c>
      <c r="H16" s="67" t="str">
        <f>IF(COUNTIFS(t_user_room_list!$E:$E,TOTAL!$B16,t_user_room_list!$C:$C,TOTAL!H$3)=0,"",COUNTIFS(t_user_room_list!$E:$E,TOTAL!$B16,t_user_room_list!$C:$C,TOTAL!H$3))</f>
        <v/>
      </c>
      <c r="I16" s="67" t="str">
        <f>IF(COUNTIFS(t_user_room_list!$E:$E,TOTAL!$B16,t_user_room_list!$C:$C,TOTAL!I$3)=0,"",COUNTIFS(t_user_room_list!$E:$E,TOTAL!$B16,t_user_room_list!$C:$C,TOTAL!I$3))</f>
        <v/>
      </c>
    </row>
    <row r="17" spans="1:9" ht="35.25" x14ac:dyDescent="0.35">
      <c r="A17" s="68">
        <v>14</v>
      </c>
      <c r="B17" s="69" t="s">
        <v>2300</v>
      </c>
      <c r="C17" s="70">
        <f t="shared" si="0"/>
        <v>2</v>
      </c>
      <c r="D17" s="67" t="str">
        <f>IF(COUNTIFS(t_user_room_list!$E:$E,TOTAL!$B17,t_user_room_list!$C:$C,TOTAL!D$3)=0,"",COUNTIFS(t_user_room_list!$E:$E,TOTAL!$B17,t_user_room_list!$C:$C,TOTAL!D$3))</f>
        <v/>
      </c>
      <c r="E17" s="67" t="str">
        <f>IF(COUNTIFS(t_user_room_list!$E:$E,TOTAL!$B17,t_user_room_list!$C:$C,TOTAL!E$3)=0,"",COUNTIFS(t_user_room_list!$E:$E,TOTAL!$B17,t_user_room_list!$C:$C,TOTAL!E$3))</f>
        <v/>
      </c>
      <c r="F17" s="67" t="str">
        <f>IF(COUNTIFS(t_user_room_list!$E:$E,TOTAL!$B17,t_user_room_list!$C:$C,TOTAL!F$3)=0,"",COUNTIFS(t_user_room_list!$E:$E,TOTAL!$B17,t_user_room_list!$C:$C,TOTAL!F$3))</f>
        <v/>
      </c>
      <c r="G17" s="67" t="str">
        <f>IF(COUNTIFS(t_user_room_list!$E:$E,TOTAL!$B17,t_user_room_list!$C:$C,TOTAL!G$3)=0,"",COUNTIFS(t_user_room_list!$E:$E,TOTAL!$B17,t_user_room_list!$C:$C,TOTAL!G$3))</f>
        <v/>
      </c>
      <c r="H17" s="67" t="str">
        <f>IF(COUNTIFS(t_user_room_list!$E:$E,TOTAL!$B17,t_user_room_list!$C:$C,TOTAL!H$3)=0,"",COUNTIFS(t_user_room_list!$E:$E,TOTAL!$B17,t_user_room_list!$C:$C,TOTAL!H$3))</f>
        <v/>
      </c>
      <c r="I17" s="67">
        <f>IF(COUNTIFS(t_user_room_list!$E:$E,TOTAL!$B17,t_user_room_list!$C:$C,TOTAL!I$3)=0,"",COUNTIFS(t_user_room_list!$E:$E,TOTAL!$B17,t_user_room_list!$C:$C,TOTAL!I$3))</f>
        <v>2</v>
      </c>
    </row>
    <row r="18" spans="1:9" ht="20.25" x14ac:dyDescent="0.35">
      <c r="A18" s="68">
        <v>15</v>
      </c>
      <c r="B18" s="69" t="s">
        <v>539</v>
      </c>
      <c r="C18" s="70">
        <f t="shared" si="0"/>
        <v>8</v>
      </c>
      <c r="D18" s="67" t="str">
        <f>IF(COUNTIFS(t_user_room_list!$E:$E,TOTAL!$B18,t_user_room_list!$C:$C,TOTAL!D$3)=0,"",COUNTIFS(t_user_room_list!$E:$E,TOTAL!$B18,t_user_room_list!$C:$C,TOTAL!D$3))</f>
        <v/>
      </c>
      <c r="E18" s="67" t="str">
        <f>IF(COUNTIFS(t_user_room_list!$E:$E,TOTAL!$B18,t_user_room_list!$C:$C,TOTAL!E$3)=0,"",COUNTIFS(t_user_room_list!$E:$E,TOTAL!$B18,t_user_room_list!$C:$C,TOTAL!E$3))</f>
        <v/>
      </c>
      <c r="F18" s="67">
        <f>IF(COUNTIFS(t_user_room_list!$E:$E,TOTAL!$B18,t_user_room_list!$C:$C,TOTAL!F$3)=0,"",COUNTIFS(t_user_room_list!$E:$E,TOTAL!$B18,t_user_room_list!$C:$C,TOTAL!F$3))</f>
        <v>8</v>
      </c>
      <c r="G18" s="67" t="str">
        <f>IF(COUNTIFS(t_user_room_list!$E:$E,TOTAL!$B18,t_user_room_list!$C:$C,TOTAL!G$3)=0,"",COUNTIFS(t_user_room_list!$E:$E,TOTAL!$B18,t_user_room_list!$C:$C,TOTAL!G$3))</f>
        <v/>
      </c>
      <c r="H18" s="67" t="str">
        <f>IF(COUNTIFS(t_user_room_list!$E:$E,TOTAL!$B18,t_user_room_list!$C:$C,TOTAL!H$3)=0,"",COUNTIFS(t_user_room_list!$E:$E,TOTAL!$B18,t_user_room_list!$C:$C,TOTAL!H$3))</f>
        <v/>
      </c>
      <c r="I18" s="67" t="str">
        <f>IF(COUNTIFS(t_user_room_list!$E:$E,TOTAL!$B18,t_user_room_list!$C:$C,TOTAL!I$3)=0,"",COUNTIFS(t_user_room_list!$E:$E,TOTAL!$B18,t_user_room_list!$C:$C,TOTAL!I$3))</f>
        <v/>
      </c>
    </row>
    <row r="19" spans="1:9" ht="20.25" x14ac:dyDescent="0.35">
      <c r="A19" s="68">
        <v>16</v>
      </c>
      <c r="B19" s="69" t="s">
        <v>58</v>
      </c>
      <c r="C19" s="70">
        <f t="shared" si="0"/>
        <v>33</v>
      </c>
      <c r="D19" s="67">
        <f>IF(COUNTIFS(t_user_room_list!$E:$E,TOTAL!$B19,t_user_room_list!$C:$C,TOTAL!D$3)=0,"",COUNTIFS(t_user_room_list!$E:$E,TOTAL!$B19,t_user_room_list!$C:$C,TOTAL!D$3))</f>
        <v>9</v>
      </c>
      <c r="E19" s="67" t="str">
        <f>IF(COUNTIFS(t_user_room_list!$E:$E,TOTAL!$B19,t_user_room_list!$C:$C,TOTAL!E$3)=0,"",COUNTIFS(t_user_room_list!$E:$E,TOTAL!$B19,t_user_room_list!$C:$C,TOTAL!E$3))</f>
        <v/>
      </c>
      <c r="F19" s="67">
        <f>IF(COUNTIFS(t_user_room_list!$E:$E,TOTAL!$B19,t_user_room_list!$C:$C,TOTAL!F$3)=0,"",COUNTIFS(t_user_room_list!$E:$E,TOTAL!$B19,t_user_room_list!$C:$C,TOTAL!F$3))</f>
        <v>5</v>
      </c>
      <c r="G19" s="67">
        <f>IF(COUNTIFS(t_user_room_list!$E:$E,TOTAL!$B19,t_user_room_list!$C:$C,TOTAL!G$3)=0,"",COUNTIFS(t_user_room_list!$E:$E,TOTAL!$B19,t_user_room_list!$C:$C,TOTAL!G$3))</f>
        <v>8</v>
      </c>
      <c r="H19" s="67">
        <f>IF(COUNTIFS(t_user_room_list!$E:$E,TOTAL!$B19,t_user_room_list!$C:$C,TOTAL!H$3)=0,"",COUNTIFS(t_user_room_list!$E:$E,TOTAL!$B19,t_user_room_list!$C:$C,TOTAL!H$3))</f>
        <v>5</v>
      </c>
      <c r="I19" s="67">
        <f>IF(COUNTIFS(t_user_room_list!$E:$E,TOTAL!$B19,t_user_room_list!$C:$C,TOTAL!I$3)=0,"",COUNTIFS(t_user_room_list!$E:$E,TOTAL!$B19,t_user_room_list!$C:$C,TOTAL!I$3))</f>
        <v>6</v>
      </c>
    </row>
    <row r="20" spans="1:9" ht="20.25" x14ac:dyDescent="0.35">
      <c r="A20" s="63" t="s">
        <v>2331</v>
      </c>
      <c r="B20" s="63"/>
      <c r="C20" s="64">
        <f>SUM(C4:C19)</f>
        <v>451</v>
      </c>
      <c r="D20" s="64">
        <f>SUM(D4:D19)</f>
        <v>76</v>
      </c>
      <c r="E20" s="64">
        <f>SUM(E4:E19)</f>
        <v>75</v>
      </c>
      <c r="F20" s="64">
        <f>SUM(F4:F19)</f>
        <v>95</v>
      </c>
      <c r="G20" s="64">
        <f t="shared" ref="G20:I20" si="1">SUM(G4:G19)</f>
        <v>105</v>
      </c>
      <c r="H20" s="64">
        <f>SUM(H4:H19)</f>
        <v>50</v>
      </c>
      <c r="I20" s="64">
        <f t="shared" si="1"/>
        <v>50</v>
      </c>
    </row>
    <row r="22" spans="1:9" ht="40.5" x14ac:dyDescent="0.3">
      <c r="A22" s="56" t="s">
        <v>2330</v>
      </c>
      <c r="B22" s="65" t="s">
        <v>2343</v>
      </c>
      <c r="C22" s="65" t="s">
        <v>2332</v>
      </c>
      <c r="D22" s="65" t="s">
        <v>768</v>
      </c>
      <c r="E22" s="65" t="s">
        <v>921</v>
      </c>
      <c r="F22" s="65" t="s">
        <v>534</v>
      </c>
      <c r="G22" s="65" t="s">
        <v>7</v>
      </c>
      <c r="H22" s="66" t="s">
        <v>411</v>
      </c>
      <c r="I22" s="66" t="s">
        <v>287</v>
      </c>
    </row>
    <row r="23" spans="1:9" s="60" customFormat="1" ht="17.25" x14ac:dyDescent="0.3">
      <c r="A23" s="57">
        <v>1</v>
      </c>
      <c r="B23" s="58" t="s">
        <v>1113</v>
      </c>
      <c r="C23" s="71">
        <f>SUM(D23:I23)</f>
        <v>19</v>
      </c>
      <c r="D23" s="59" t="str">
        <f>IFERROR(IF(COUNTIFS(t_user_room_list!$I:$I,TOTAL!$B23,t_user_room_list!$C:$C,TOTAL!D$22)=0,"",COUNTIFS(t_user_room_list!$I:$I,TOTAL!$B23,t_user_room_list!$C:$C,TOTAL!D$22)),"")</f>
        <v/>
      </c>
      <c r="E23" s="59" t="str">
        <f>IFERROR(IF(COUNTIFS(t_user_room_list!$I:$I,TOTAL!$B23,t_user_room_list!$C:$C,TOTAL!E$22)=0,"",COUNTIFS(t_user_room_list!$I:$I,TOTAL!$B23,t_user_room_list!$C:$C,TOTAL!E$22)),"")</f>
        <v/>
      </c>
      <c r="F23" s="59" t="str">
        <f>IFERROR(IF(COUNTIFS(t_user_room_list!$I:$I,TOTAL!$B23,t_user_room_list!$C:$C,TOTAL!F$22)=0,"",COUNTIFS(t_user_room_list!$I:$I,TOTAL!$B23,t_user_room_list!$C:$C,TOTAL!F$22)),"")</f>
        <v/>
      </c>
      <c r="G23" s="59" t="str">
        <f>IFERROR(IF(COUNTIFS(t_user_room_list!$I:$I,TOTAL!$B23,t_user_room_list!$C:$C,TOTAL!G$22)=0,"",COUNTIFS(t_user_room_list!$I:$I,TOTAL!$B23,t_user_room_list!$C:$C,TOTAL!G$22)),"")</f>
        <v/>
      </c>
      <c r="H23" s="59">
        <f>IFERROR(IF(COUNTIFS(t_user_room_list!$I:$I,TOTAL!$B23,t_user_room_list!$C:$C,TOTAL!H$22)=0,"",COUNTIFS(t_user_room_list!$I:$I,TOTAL!$B23,t_user_room_list!$C:$C,TOTAL!H$22)),"")</f>
        <v>19</v>
      </c>
      <c r="I23" s="59" t="str">
        <f>IFERROR(IF(COUNTIFS(t_user_room_list!$I:$I,TOTAL!$B23,t_user_room_list!$C:$C,TOTAL!I$22)=0,"",COUNTIFS(t_user_room_list!$I:$I,TOTAL!$B23,t_user_room_list!$C:$C,TOTAL!I$22)),"")</f>
        <v/>
      </c>
    </row>
    <row r="24" spans="1:9" s="60" customFormat="1" ht="17.25" x14ac:dyDescent="0.3">
      <c r="A24" s="57">
        <v>2</v>
      </c>
      <c r="B24" s="58" t="s">
        <v>1116</v>
      </c>
      <c r="C24" s="71">
        <f t="shared" ref="C24:C44" si="2">SUM(D24:I24)</f>
        <v>19</v>
      </c>
      <c r="D24" s="59" t="str">
        <f>IFERROR(IF(COUNTIFS(t_user_room_list!$I:$I,TOTAL!$B24,t_user_room_list!$C:$C,TOTAL!D$22)=0,"",COUNTIFS(t_user_room_list!$I:$I,TOTAL!$B24,t_user_room_list!$C:$C,TOTAL!D$22)),"")</f>
        <v/>
      </c>
      <c r="E24" s="59" t="str">
        <f>IFERROR(IF(COUNTIFS(t_user_room_list!$I:$I,TOTAL!$B24,t_user_room_list!$C:$C,TOTAL!E$22)=0,"",COUNTIFS(t_user_room_list!$I:$I,TOTAL!$B24,t_user_room_list!$C:$C,TOTAL!E$22)),"")</f>
        <v/>
      </c>
      <c r="F24" s="59" t="str">
        <f>IFERROR(IF(COUNTIFS(t_user_room_list!$I:$I,TOTAL!$B24,t_user_room_list!$C:$C,TOTAL!F$22)=0,"",COUNTIFS(t_user_room_list!$I:$I,TOTAL!$B24,t_user_room_list!$C:$C,TOTAL!F$22)),"")</f>
        <v/>
      </c>
      <c r="G24" s="59" t="str">
        <f>IFERROR(IF(COUNTIFS(t_user_room_list!$I:$I,TOTAL!$B24,t_user_room_list!$C:$C,TOTAL!G$22)=0,"",COUNTIFS(t_user_room_list!$I:$I,TOTAL!$B24,t_user_room_list!$C:$C,TOTAL!G$22)),"")</f>
        <v/>
      </c>
      <c r="H24" s="59">
        <f>IFERROR(IF(COUNTIFS(t_user_room_list!$I:$I,TOTAL!$B24,t_user_room_list!$C:$C,TOTAL!H$22)=0,"",COUNTIFS(t_user_room_list!$I:$I,TOTAL!$B24,t_user_room_list!$C:$C,TOTAL!H$22)),"")</f>
        <v>19</v>
      </c>
      <c r="I24" s="59" t="str">
        <f>IFERROR(IF(COUNTIFS(t_user_room_list!$I:$I,TOTAL!$B24,t_user_room_list!$C:$C,TOTAL!I$22)=0,"",COUNTIFS(t_user_room_list!$I:$I,TOTAL!$B24,t_user_room_list!$C:$C,TOTAL!I$22)),"")</f>
        <v/>
      </c>
    </row>
    <row r="25" spans="1:9" s="60" customFormat="1" ht="17.25" x14ac:dyDescent="0.3">
      <c r="A25" s="57">
        <v>3</v>
      </c>
      <c r="B25" s="58" t="s">
        <v>1119</v>
      </c>
      <c r="C25" s="71">
        <f t="shared" si="2"/>
        <v>20</v>
      </c>
      <c r="D25" s="59">
        <f>IFERROR(IF(COUNTIFS(t_user_room_list!$I:$I,TOTAL!$B25,t_user_room_list!$C:$C,TOTAL!D$22)=0,"",COUNTIFS(t_user_room_list!$I:$I,TOTAL!$B25,t_user_room_list!$C:$C,TOTAL!D$22)),"")</f>
        <v>20</v>
      </c>
      <c r="E25" s="59" t="str">
        <f>IFERROR(IF(COUNTIFS(t_user_room_list!$I:$I,TOTAL!$B25,t_user_room_list!$C:$C,TOTAL!E$22)=0,"",COUNTIFS(t_user_room_list!$I:$I,TOTAL!$B25,t_user_room_list!$C:$C,TOTAL!E$22)),"")</f>
        <v/>
      </c>
      <c r="F25" s="59" t="str">
        <f>IFERROR(IF(COUNTIFS(t_user_room_list!$I:$I,TOTAL!$B25,t_user_room_list!$C:$C,TOTAL!F$22)=0,"",COUNTIFS(t_user_room_list!$I:$I,TOTAL!$B25,t_user_room_list!$C:$C,TOTAL!F$22)),"")</f>
        <v/>
      </c>
      <c r="G25" s="59" t="str">
        <f>IFERROR(IF(COUNTIFS(t_user_room_list!$I:$I,TOTAL!$B25,t_user_room_list!$C:$C,TOTAL!G$22)=0,"",COUNTIFS(t_user_room_list!$I:$I,TOTAL!$B25,t_user_room_list!$C:$C,TOTAL!G$22)),"")</f>
        <v/>
      </c>
      <c r="H25" s="59" t="str">
        <f>IFERROR(IF(COUNTIFS(t_user_room_list!$I:$I,TOTAL!$B25,t_user_room_list!$C:$C,TOTAL!H$22)=0,"",COUNTIFS(t_user_room_list!$I:$I,TOTAL!$B25,t_user_room_list!$C:$C,TOTAL!H$22)),"")</f>
        <v/>
      </c>
      <c r="I25" s="59" t="str">
        <f>IFERROR(IF(COUNTIFS(t_user_room_list!$I:$I,TOTAL!$B25,t_user_room_list!$C:$C,TOTAL!I$22)=0,"",COUNTIFS(t_user_room_list!$I:$I,TOTAL!$B25,t_user_room_list!$C:$C,TOTAL!I$22)),"")</f>
        <v/>
      </c>
    </row>
    <row r="26" spans="1:9" s="60" customFormat="1" ht="17.25" x14ac:dyDescent="0.3">
      <c r="A26" s="57">
        <v>4</v>
      </c>
      <c r="B26" s="58" t="s">
        <v>1122</v>
      </c>
      <c r="C26" s="71">
        <f t="shared" si="2"/>
        <v>20</v>
      </c>
      <c r="D26" s="59">
        <f>IFERROR(IF(COUNTIFS(t_user_room_list!$I:$I,TOTAL!$B26,t_user_room_list!$C:$C,TOTAL!D$22)=0,"",COUNTIFS(t_user_room_list!$I:$I,TOTAL!$B26,t_user_room_list!$C:$C,TOTAL!D$22)),"")</f>
        <v>20</v>
      </c>
      <c r="E26" s="59" t="str">
        <f>IFERROR(IF(COUNTIFS(t_user_room_list!$I:$I,TOTAL!$B26,t_user_room_list!$C:$C,TOTAL!E$22)=0,"",COUNTIFS(t_user_room_list!$I:$I,TOTAL!$B26,t_user_room_list!$C:$C,TOTAL!E$22)),"")</f>
        <v/>
      </c>
      <c r="F26" s="59" t="str">
        <f>IFERROR(IF(COUNTIFS(t_user_room_list!$I:$I,TOTAL!$B26,t_user_room_list!$C:$C,TOTAL!F$22)=0,"",COUNTIFS(t_user_room_list!$I:$I,TOTAL!$B26,t_user_room_list!$C:$C,TOTAL!F$22)),"")</f>
        <v/>
      </c>
      <c r="G26" s="59" t="str">
        <f>IFERROR(IF(COUNTIFS(t_user_room_list!$I:$I,TOTAL!$B26,t_user_room_list!$C:$C,TOTAL!G$22)=0,"",COUNTIFS(t_user_room_list!$I:$I,TOTAL!$B26,t_user_room_list!$C:$C,TOTAL!G$22)),"")</f>
        <v/>
      </c>
      <c r="H26" s="59" t="str">
        <f>IFERROR(IF(COUNTIFS(t_user_room_list!$I:$I,TOTAL!$B26,t_user_room_list!$C:$C,TOTAL!H$22)=0,"",COUNTIFS(t_user_room_list!$I:$I,TOTAL!$B26,t_user_room_list!$C:$C,TOTAL!H$22)),"")</f>
        <v/>
      </c>
      <c r="I26" s="59" t="str">
        <f>IFERROR(IF(COUNTIFS(t_user_room_list!$I:$I,TOTAL!$B26,t_user_room_list!$C:$C,TOTAL!I$22)=0,"",COUNTIFS(t_user_room_list!$I:$I,TOTAL!$B26,t_user_room_list!$C:$C,TOTAL!I$22)),"")</f>
        <v/>
      </c>
    </row>
    <row r="27" spans="1:9" s="60" customFormat="1" ht="17.25" x14ac:dyDescent="0.3">
      <c r="A27" s="57">
        <v>5</v>
      </c>
      <c r="B27" s="58" t="s">
        <v>1125</v>
      </c>
      <c r="C27" s="71">
        <f t="shared" si="2"/>
        <v>20</v>
      </c>
      <c r="D27" s="59">
        <f>IFERROR(IF(COUNTIFS(t_user_room_list!$I:$I,TOTAL!$B27,t_user_room_list!$C:$C,TOTAL!D$22)=0,"",COUNTIFS(t_user_room_list!$I:$I,TOTAL!$B27,t_user_room_list!$C:$C,TOTAL!D$22)),"")</f>
        <v>20</v>
      </c>
      <c r="E27" s="59" t="str">
        <f>IFERROR(IF(COUNTIFS(t_user_room_list!$I:$I,TOTAL!$B27,t_user_room_list!$C:$C,TOTAL!E$22)=0,"",COUNTIFS(t_user_room_list!$I:$I,TOTAL!$B27,t_user_room_list!$C:$C,TOTAL!E$22)),"")</f>
        <v/>
      </c>
      <c r="F27" s="59" t="str">
        <f>IFERROR(IF(COUNTIFS(t_user_room_list!$I:$I,TOTAL!$B27,t_user_room_list!$C:$C,TOTAL!F$22)=0,"",COUNTIFS(t_user_room_list!$I:$I,TOTAL!$B27,t_user_room_list!$C:$C,TOTAL!F$22)),"")</f>
        <v/>
      </c>
      <c r="G27" s="59" t="str">
        <f>IFERROR(IF(COUNTIFS(t_user_room_list!$I:$I,TOTAL!$B27,t_user_room_list!$C:$C,TOTAL!G$22)=0,"",COUNTIFS(t_user_room_list!$I:$I,TOTAL!$B27,t_user_room_list!$C:$C,TOTAL!G$22)),"")</f>
        <v/>
      </c>
      <c r="H27" s="59" t="str">
        <f>IFERROR(IF(COUNTIFS(t_user_room_list!$I:$I,TOTAL!$B27,t_user_room_list!$C:$C,TOTAL!H$22)=0,"",COUNTIFS(t_user_room_list!$I:$I,TOTAL!$B27,t_user_room_list!$C:$C,TOTAL!H$22)),"")</f>
        <v/>
      </c>
      <c r="I27" s="59" t="str">
        <f>IFERROR(IF(COUNTIFS(t_user_room_list!$I:$I,TOTAL!$B27,t_user_room_list!$C:$C,TOTAL!I$22)=0,"",COUNTIFS(t_user_room_list!$I:$I,TOTAL!$B27,t_user_room_list!$C:$C,TOTAL!I$22)),"")</f>
        <v/>
      </c>
    </row>
    <row r="28" spans="1:9" s="60" customFormat="1" ht="17.25" x14ac:dyDescent="0.3">
      <c r="A28" s="57">
        <v>6</v>
      </c>
      <c r="B28" s="58" t="s">
        <v>1128</v>
      </c>
      <c r="C28" s="71">
        <f t="shared" si="2"/>
        <v>16</v>
      </c>
      <c r="D28" s="59">
        <f>IFERROR(IF(COUNTIFS(t_user_room_list!$I:$I,TOTAL!$B28,t_user_room_list!$C:$C,TOTAL!D$22)=0,"",COUNTIFS(t_user_room_list!$I:$I,TOTAL!$B28,t_user_room_list!$C:$C,TOTAL!D$22)),"")</f>
        <v>16</v>
      </c>
      <c r="E28" s="59" t="str">
        <f>IFERROR(IF(COUNTIFS(t_user_room_list!$I:$I,TOTAL!$B28,t_user_room_list!$C:$C,TOTAL!E$22)=0,"",COUNTIFS(t_user_room_list!$I:$I,TOTAL!$B28,t_user_room_list!$C:$C,TOTAL!E$22)),"")</f>
        <v/>
      </c>
      <c r="F28" s="59" t="str">
        <f>IFERROR(IF(COUNTIFS(t_user_room_list!$I:$I,TOTAL!$B28,t_user_room_list!$C:$C,TOTAL!F$22)=0,"",COUNTIFS(t_user_room_list!$I:$I,TOTAL!$B28,t_user_room_list!$C:$C,TOTAL!F$22)),"")</f>
        <v/>
      </c>
      <c r="G28" s="59" t="str">
        <f>IFERROR(IF(COUNTIFS(t_user_room_list!$I:$I,TOTAL!$B28,t_user_room_list!$C:$C,TOTAL!G$22)=0,"",COUNTIFS(t_user_room_list!$I:$I,TOTAL!$B28,t_user_room_list!$C:$C,TOTAL!G$22)),"")</f>
        <v/>
      </c>
      <c r="H28" s="59" t="str">
        <f>IFERROR(IF(COUNTIFS(t_user_room_list!$I:$I,TOTAL!$B28,t_user_room_list!$C:$C,TOTAL!H$22)=0,"",COUNTIFS(t_user_room_list!$I:$I,TOTAL!$B28,t_user_room_list!$C:$C,TOTAL!H$22)),"")</f>
        <v/>
      </c>
      <c r="I28" s="59" t="str">
        <f>IFERROR(IF(COUNTIFS(t_user_room_list!$I:$I,TOTAL!$B28,t_user_room_list!$C:$C,TOTAL!I$22)=0,"",COUNTIFS(t_user_room_list!$I:$I,TOTAL!$B28,t_user_room_list!$C:$C,TOTAL!I$22)),"")</f>
        <v/>
      </c>
    </row>
    <row r="29" spans="1:9" s="60" customFormat="1" ht="17.25" x14ac:dyDescent="0.3">
      <c r="A29" s="57">
        <v>7</v>
      </c>
      <c r="B29" s="58" t="s">
        <v>1131</v>
      </c>
      <c r="C29" s="71">
        <f t="shared" si="2"/>
        <v>25</v>
      </c>
      <c r="D29" s="59" t="str">
        <f>IFERROR(IF(COUNTIFS(t_user_room_list!$I:$I,TOTAL!$B29,t_user_room_list!$C:$C,TOTAL!D$22)=0,"",COUNTIFS(t_user_room_list!$I:$I,TOTAL!$B29,t_user_room_list!$C:$C,TOTAL!D$22)),"")</f>
        <v/>
      </c>
      <c r="E29" s="59">
        <f>IFERROR(IF(COUNTIFS(t_user_room_list!$I:$I,TOTAL!$B29,t_user_room_list!$C:$C,TOTAL!E$22)=0,"",COUNTIFS(t_user_room_list!$I:$I,TOTAL!$B29,t_user_room_list!$C:$C,TOTAL!E$22)),"")</f>
        <v>25</v>
      </c>
      <c r="F29" s="59" t="str">
        <f>IFERROR(IF(COUNTIFS(t_user_room_list!$I:$I,TOTAL!$B29,t_user_room_list!$C:$C,TOTAL!F$22)=0,"",COUNTIFS(t_user_room_list!$I:$I,TOTAL!$B29,t_user_room_list!$C:$C,TOTAL!F$22)),"")</f>
        <v/>
      </c>
      <c r="G29" s="59" t="str">
        <f>IFERROR(IF(COUNTIFS(t_user_room_list!$I:$I,TOTAL!$B29,t_user_room_list!$C:$C,TOTAL!G$22)=0,"",COUNTIFS(t_user_room_list!$I:$I,TOTAL!$B29,t_user_room_list!$C:$C,TOTAL!G$22)),"")</f>
        <v/>
      </c>
      <c r="H29" s="59" t="str">
        <f>IFERROR(IF(COUNTIFS(t_user_room_list!$I:$I,TOTAL!$B29,t_user_room_list!$C:$C,TOTAL!H$22)=0,"",COUNTIFS(t_user_room_list!$I:$I,TOTAL!$B29,t_user_room_list!$C:$C,TOTAL!H$22)),"")</f>
        <v/>
      </c>
      <c r="I29" s="59" t="str">
        <f>IFERROR(IF(COUNTIFS(t_user_room_list!$I:$I,TOTAL!$B29,t_user_room_list!$C:$C,TOTAL!I$22)=0,"",COUNTIFS(t_user_room_list!$I:$I,TOTAL!$B29,t_user_room_list!$C:$C,TOTAL!I$22)),"")</f>
        <v/>
      </c>
    </row>
    <row r="30" spans="1:9" s="60" customFormat="1" ht="17.25" x14ac:dyDescent="0.3">
      <c r="A30" s="57">
        <v>8</v>
      </c>
      <c r="B30" s="58" t="s">
        <v>1134</v>
      </c>
      <c r="C30" s="71">
        <f t="shared" si="2"/>
        <v>25</v>
      </c>
      <c r="D30" s="59" t="str">
        <f>IFERROR(IF(COUNTIFS(t_user_room_list!$I:$I,TOTAL!$B30,t_user_room_list!$C:$C,TOTAL!D$22)=0,"",COUNTIFS(t_user_room_list!$I:$I,TOTAL!$B30,t_user_room_list!$C:$C,TOTAL!D$22)),"")</f>
        <v/>
      </c>
      <c r="E30" s="59">
        <f>IFERROR(IF(COUNTIFS(t_user_room_list!$I:$I,TOTAL!$B30,t_user_room_list!$C:$C,TOTAL!E$22)=0,"",COUNTIFS(t_user_room_list!$I:$I,TOTAL!$B30,t_user_room_list!$C:$C,TOTAL!E$22)),"")</f>
        <v>25</v>
      </c>
      <c r="F30" s="59" t="str">
        <f>IFERROR(IF(COUNTIFS(t_user_room_list!$I:$I,TOTAL!$B30,t_user_room_list!$C:$C,TOTAL!F$22)=0,"",COUNTIFS(t_user_room_list!$I:$I,TOTAL!$B30,t_user_room_list!$C:$C,TOTAL!F$22)),"")</f>
        <v/>
      </c>
      <c r="G30" s="59" t="str">
        <f>IFERROR(IF(COUNTIFS(t_user_room_list!$I:$I,TOTAL!$B30,t_user_room_list!$C:$C,TOTAL!G$22)=0,"",COUNTIFS(t_user_room_list!$I:$I,TOTAL!$B30,t_user_room_list!$C:$C,TOTAL!G$22)),"")</f>
        <v/>
      </c>
      <c r="H30" s="59" t="str">
        <f>IFERROR(IF(COUNTIFS(t_user_room_list!$I:$I,TOTAL!$B30,t_user_room_list!$C:$C,TOTAL!H$22)=0,"",COUNTIFS(t_user_room_list!$I:$I,TOTAL!$B30,t_user_room_list!$C:$C,TOTAL!H$22)),"")</f>
        <v/>
      </c>
      <c r="I30" s="59" t="str">
        <f>IFERROR(IF(COUNTIFS(t_user_room_list!$I:$I,TOTAL!$B30,t_user_room_list!$C:$C,TOTAL!I$22)=0,"",COUNTIFS(t_user_room_list!$I:$I,TOTAL!$B30,t_user_room_list!$C:$C,TOTAL!I$22)),"")</f>
        <v/>
      </c>
    </row>
    <row r="31" spans="1:9" s="60" customFormat="1" ht="17.25" x14ac:dyDescent="0.3">
      <c r="A31" s="57">
        <v>9</v>
      </c>
      <c r="B31" s="58" t="s">
        <v>1137</v>
      </c>
      <c r="C31" s="71">
        <f t="shared" si="2"/>
        <v>25</v>
      </c>
      <c r="D31" s="59" t="str">
        <f>IFERROR(IF(COUNTIFS(t_user_room_list!$I:$I,TOTAL!$B31,t_user_room_list!$C:$C,TOTAL!D$22)=0,"",COUNTIFS(t_user_room_list!$I:$I,TOTAL!$B31,t_user_room_list!$C:$C,TOTAL!D$22)),"")</f>
        <v/>
      </c>
      <c r="E31" s="59">
        <f>IFERROR(IF(COUNTIFS(t_user_room_list!$I:$I,TOTAL!$B31,t_user_room_list!$C:$C,TOTAL!E$22)=0,"",COUNTIFS(t_user_room_list!$I:$I,TOTAL!$B31,t_user_room_list!$C:$C,TOTAL!E$22)),"")</f>
        <v>25</v>
      </c>
      <c r="F31" s="59" t="str">
        <f>IFERROR(IF(COUNTIFS(t_user_room_list!$I:$I,TOTAL!$B31,t_user_room_list!$C:$C,TOTAL!F$22)=0,"",COUNTIFS(t_user_room_list!$I:$I,TOTAL!$B31,t_user_room_list!$C:$C,TOTAL!F$22)),"")</f>
        <v/>
      </c>
      <c r="G31" s="59" t="str">
        <f>IFERROR(IF(COUNTIFS(t_user_room_list!$I:$I,TOTAL!$B31,t_user_room_list!$C:$C,TOTAL!G$22)=0,"",COUNTIFS(t_user_room_list!$I:$I,TOTAL!$B31,t_user_room_list!$C:$C,TOTAL!G$22)),"")</f>
        <v/>
      </c>
      <c r="H31" s="59" t="str">
        <f>IFERROR(IF(COUNTIFS(t_user_room_list!$I:$I,TOTAL!$B31,t_user_room_list!$C:$C,TOTAL!H$22)=0,"",COUNTIFS(t_user_room_list!$I:$I,TOTAL!$B31,t_user_room_list!$C:$C,TOTAL!H$22)),"")</f>
        <v/>
      </c>
      <c r="I31" s="59" t="str">
        <f>IFERROR(IF(COUNTIFS(t_user_room_list!$I:$I,TOTAL!$B31,t_user_room_list!$C:$C,TOTAL!I$22)=0,"",COUNTIFS(t_user_room_list!$I:$I,TOTAL!$B31,t_user_room_list!$C:$C,TOTAL!I$22)),"")</f>
        <v/>
      </c>
    </row>
    <row r="32" spans="1:9" s="60" customFormat="1" ht="17.25" x14ac:dyDescent="0.3">
      <c r="A32" s="57">
        <v>10</v>
      </c>
      <c r="B32" s="58" t="s">
        <v>1140</v>
      </c>
      <c r="C32" s="71">
        <f t="shared" si="2"/>
        <v>22</v>
      </c>
      <c r="D32" s="59" t="str">
        <f>IFERROR(IF(COUNTIFS(t_user_room_list!$I:$I,TOTAL!$B32,t_user_room_list!$C:$C,TOTAL!D$22)=0,"",COUNTIFS(t_user_room_list!$I:$I,TOTAL!$B32,t_user_room_list!$C:$C,TOTAL!D$22)),"")</f>
        <v/>
      </c>
      <c r="E32" s="59" t="str">
        <f>IFERROR(IF(COUNTIFS(t_user_room_list!$I:$I,TOTAL!$B32,t_user_room_list!$C:$C,TOTAL!E$22)=0,"",COUNTIFS(t_user_room_list!$I:$I,TOTAL!$B32,t_user_room_list!$C:$C,TOTAL!E$22)),"")</f>
        <v/>
      </c>
      <c r="F32" s="59" t="str">
        <f>IFERROR(IF(COUNTIFS(t_user_room_list!$I:$I,TOTAL!$B32,t_user_room_list!$C:$C,TOTAL!F$22)=0,"",COUNTIFS(t_user_room_list!$I:$I,TOTAL!$B32,t_user_room_list!$C:$C,TOTAL!F$22)),"")</f>
        <v/>
      </c>
      <c r="G32" s="59">
        <f>IFERROR(IF(COUNTIFS(t_user_room_list!$I:$I,TOTAL!$B32,t_user_room_list!$C:$C,TOTAL!G$22)=0,"",COUNTIFS(t_user_room_list!$I:$I,TOTAL!$B32,t_user_room_list!$C:$C,TOTAL!G$22)),"")</f>
        <v>22</v>
      </c>
      <c r="H32" s="59" t="str">
        <f>IFERROR(IF(COUNTIFS(t_user_room_list!$I:$I,TOTAL!$B32,t_user_room_list!$C:$C,TOTAL!H$22)=0,"",COUNTIFS(t_user_room_list!$I:$I,TOTAL!$B32,t_user_room_list!$C:$C,TOTAL!H$22)),"")</f>
        <v/>
      </c>
      <c r="I32" s="59" t="str">
        <f>IFERROR(IF(COUNTIFS(t_user_room_list!$I:$I,TOTAL!$B32,t_user_room_list!$C:$C,TOTAL!I$22)=0,"",COUNTIFS(t_user_room_list!$I:$I,TOTAL!$B32,t_user_room_list!$C:$C,TOTAL!I$22)),"")</f>
        <v/>
      </c>
    </row>
    <row r="33" spans="1:9" s="60" customFormat="1" ht="17.25" x14ac:dyDescent="0.3">
      <c r="A33" s="57">
        <v>11</v>
      </c>
      <c r="B33" s="58" t="s">
        <v>1143</v>
      </c>
      <c r="C33" s="71">
        <f t="shared" si="2"/>
        <v>23</v>
      </c>
      <c r="D33" s="59" t="str">
        <f>IFERROR(IF(COUNTIFS(t_user_room_list!$I:$I,TOTAL!$B33,t_user_room_list!$C:$C,TOTAL!D$22)=0,"",COUNTIFS(t_user_room_list!$I:$I,TOTAL!$B33,t_user_room_list!$C:$C,TOTAL!D$22)),"")</f>
        <v/>
      </c>
      <c r="E33" s="59" t="str">
        <f>IFERROR(IF(COUNTIFS(t_user_room_list!$I:$I,TOTAL!$B33,t_user_room_list!$C:$C,TOTAL!E$22)=0,"",COUNTIFS(t_user_room_list!$I:$I,TOTAL!$B33,t_user_room_list!$C:$C,TOTAL!E$22)),"")</f>
        <v/>
      </c>
      <c r="F33" s="59" t="str">
        <f>IFERROR(IF(COUNTIFS(t_user_room_list!$I:$I,TOTAL!$B33,t_user_room_list!$C:$C,TOTAL!F$22)=0,"",COUNTIFS(t_user_room_list!$I:$I,TOTAL!$B33,t_user_room_list!$C:$C,TOTAL!F$22)),"")</f>
        <v/>
      </c>
      <c r="G33" s="59">
        <f>IFERROR(IF(COUNTIFS(t_user_room_list!$I:$I,TOTAL!$B33,t_user_room_list!$C:$C,TOTAL!G$22)=0,"",COUNTIFS(t_user_room_list!$I:$I,TOTAL!$B33,t_user_room_list!$C:$C,TOTAL!G$22)),"")</f>
        <v>23</v>
      </c>
      <c r="H33" s="59" t="str">
        <f>IFERROR(IF(COUNTIFS(t_user_room_list!$I:$I,TOTAL!$B33,t_user_room_list!$C:$C,TOTAL!H$22)=0,"",COUNTIFS(t_user_room_list!$I:$I,TOTAL!$B33,t_user_room_list!$C:$C,TOTAL!H$22)),"")</f>
        <v/>
      </c>
      <c r="I33" s="59" t="str">
        <f>IFERROR(IF(COUNTIFS(t_user_room_list!$I:$I,TOTAL!$B33,t_user_room_list!$C:$C,TOTAL!I$22)=0,"",COUNTIFS(t_user_room_list!$I:$I,TOTAL!$B33,t_user_room_list!$C:$C,TOTAL!I$22)),"")</f>
        <v/>
      </c>
    </row>
    <row r="34" spans="1:9" s="60" customFormat="1" ht="17.25" x14ac:dyDescent="0.3">
      <c r="A34" s="57">
        <v>12</v>
      </c>
      <c r="B34" s="58" t="s">
        <v>1146</v>
      </c>
      <c r="C34" s="71">
        <f t="shared" si="2"/>
        <v>18</v>
      </c>
      <c r="D34" s="59" t="str">
        <f>IFERROR(IF(COUNTIFS(t_user_room_list!$I:$I,TOTAL!$B34,t_user_room_list!$C:$C,TOTAL!D$22)=0,"",COUNTIFS(t_user_room_list!$I:$I,TOTAL!$B34,t_user_room_list!$C:$C,TOTAL!D$22)),"")</f>
        <v/>
      </c>
      <c r="E34" s="59" t="str">
        <f>IFERROR(IF(COUNTIFS(t_user_room_list!$I:$I,TOTAL!$B34,t_user_room_list!$C:$C,TOTAL!E$22)=0,"",COUNTIFS(t_user_room_list!$I:$I,TOTAL!$B34,t_user_room_list!$C:$C,TOTAL!E$22)),"")</f>
        <v/>
      </c>
      <c r="F34" s="59">
        <f>IFERROR(IF(COUNTIFS(t_user_room_list!$I:$I,TOTAL!$B34,t_user_room_list!$C:$C,TOTAL!F$22)=0,"",COUNTIFS(t_user_room_list!$I:$I,TOTAL!$B34,t_user_room_list!$C:$C,TOTAL!F$22)),"")</f>
        <v>18</v>
      </c>
      <c r="G34" s="59" t="str">
        <f>IFERROR(IF(COUNTIFS(t_user_room_list!$I:$I,TOTAL!$B34,t_user_room_list!$C:$C,TOTAL!G$22)=0,"",COUNTIFS(t_user_room_list!$I:$I,TOTAL!$B34,t_user_room_list!$C:$C,TOTAL!G$22)),"")</f>
        <v/>
      </c>
      <c r="H34" s="59" t="str">
        <f>IFERROR(IF(COUNTIFS(t_user_room_list!$I:$I,TOTAL!$B34,t_user_room_list!$C:$C,TOTAL!H$22)=0,"",COUNTIFS(t_user_room_list!$I:$I,TOTAL!$B34,t_user_room_list!$C:$C,TOTAL!H$22)),"")</f>
        <v/>
      </c>
      <c r="I34" s="59" t="str">
        <f>IFERROR(IF(COUNTIFS(t_user_room_list!$I:$I,TOTAL!$B34,t_user_room_list!$C:$C,TOTAL!I$22)=0,"",COUNTIFS(t_user_room_list!$I:$I,TOTAL!$B34,t_user_room_list!$C:$C,TOTAL!I$22)),"")</f>
        <v/>
      </c>
    </row>
    <row r="35" spans="1:9" s="60" customFormat="1" ht="17.25" x14ac:dyDescent="0.3">
      <c r="A35" s="57">
        <v>13</v>
      </c>
      <c r="B35" s="58" t="s">
        <v>1149</v>
      </c>
      <c r="C35" s="71">
        <f t="shared" si="2"/>
        <v>19</v>
      </c>
      <c r="D35" s="59" t="str">
        <f>IFERROR(IF(COUNTIFS(t_user_room_list!$I:$I,TOTAL!$B35,t_user_room_list!$C:$C,TOTAL!D$22)=0,"",COUNTIFS(t_user_room_list!$I:$I,TOTAL!$B35,t_user_room_list!$C:$C,TOTAL!D$22)),"")</f>
        <v/>
      </c>
      <c r="E35" s="59" t="str">
        <f>IFERROR(IF(COUNTIFS(t_user_room_list!$I:$I,TOTAL!$B35,t_user_room_list!$C:$C,TOTAL!E$22)=0,"",COUNTIFS(t_user_room_list!$I:$I,TOTAL!$B35,t_user_room_list!$C:$C,TOTAL!E$22)),"")</f>
        <v/>
      </c>
      <c r="F35" s="59">
        <f>IFERROR(IF(COUNTIFS(t_user_room_list!$I:$I,TOTAL!$B35,t_user_room_list!$C:$C,TOTAL!F$22)=0,"",COUNTIFS(t_user_room_list!$I:$I,TOTAL!$B35,t_user_room_list!$C:$C,TOTAL!F$22)),"")</f>
        <v>19</v>
      </c>
      <c r="G35" s="59" t="str">
        <f>IFERROR(IF(COUNTIFS(t_user_room_list!$I:$I,TOTAL!$B35,t_user_room_list!$C:$C,TOTAL!G$22)=0,"",COUNTIFS(t_user_room_list!$I:$I,TOTAL!$B35,t_user_room_list!$C:$C,TOTAL!G$22)),"")</f>
        <v/>
      </c>
      <c r="H35" s="59" t="str">
        <f>IFERROR(IF(COUNTIFS(t_user_room_list!$I:$I,TOTAL!$B35,t_user_room_list!$C:$C,TOTAL!H$22)=0,"",COUNTIFS(t_user_room_list!$I:$I,TOTAL!$B35,t_user_room_list!$C:$C,TOTAL!H$22)),"")</f>
        <v/>
      </c>
      <c r="I35" s="59" t="str">
        <f>IFERROR(IF(COUNTIFS(t_user_room_list!$I:$I,TOTAL!$B35,t_user_room_list!$C:$C,TOTAL!I$22)=0,"",COUNTIFS(t_user_room_list!$I:$I,TOTAL!$B35,t_user_room_list!$C:$C,TOTAL!I$22)),"")</f>
        <v/>
      </c>
    </row>
    <row r="36" spans="1:9" s="60" customFormat="1" ht="17.25" x14ac:dyDescent="0.3">
      <c r="A36" s="57">
        <v>14</v>
      </c>
      <c r="B36" s="58" t="s">
        <v>1152</v>
      </c>
      <c r="C36" s="71">
        <f t="shared" si="2"/>
        <v>18</v>
      </c>
      <c r="D36" s="59" t="str">
        <f>IFERROR(IF(COUNTIFS(t_user_room_list!$I:$I,TOTAL!$B36,t_user_room_list!$C:$C,TOTAL!D$22)=0,"",COUNTIFS(t_user_room_list!$I:$I,TOTAL!$B36,t_user_room_list!$C:$C,TOTAL!D$22)),"")</f>
        <v/>
      </c>
      <c r="E36" s="59" t="str">
        <f>IFERROR(IF(COUNTIFS(t_user_room_list!$I:$I,TOTAL!$B36,t_user_room_list!$C:$C,TOTAL!E$22)=0,"",COUNTIFS(t_user_room_list!$I:$I,TOTAL!$B36,t_user_room_list!$C:$C,TOTAL!E$22)),"")</f>
        <v/>
      </c>
      <c r="F36" s="59">
        <f>IFERROR(IF(COUNTIFS(t_user_room_list!$I:$I,TOTAL!$B36,t_user_room_list!$C:$C,TOTAL!F$22)=0,"",COUNTIFS(t_user_room_list!$I:$I,TOTAL!$B36,t_user_room_list!$C:$C,TOTAL!F$22)),"")</f>
        <v>18</v>
      </c>
      <c r="G36" s="59" t="str">
        <f>IFERROR(IF(COUNTIFS(t_user_room_list!$I:$I,TOTAL!$B36,t_user_room_list!$C:$C,TOTAL!G$22)=0,"",COUNTIFS(t_user_room_list!$I:$I,TOTAL!$B36,t_user_room_list!$C:$C,TOTAL!G$22)),"")</f>
        <v/>
      </c>
      <c r="H36" s="59" t="str">
        <f>IFERROR(IF(COUNTIFS(t_user_room_list!$I:$I,TOTAL!$B36,t_user_room_list!$C:$C,TOTAL!H$22)=0,"",COUNTIFS(t_user_room_list!$I:$I,TOTAL!$B36,t_user_room_list!$C:$C,TOTAL!H$22)),"")</f>
        <v/>
      </c>
      <c r="I36" s="59" t="str">
        <f>IFERROR(IF(COUNTIFS(t_user_room_list!$I:$I,TOTAL!$B36,t_user_room_list!$C:$C,TOTAL!I$22)=0,"",COUNTIFS(t_user_room_list!$I:$I,TOTAL!$B36,t_user_room_list!$C:$C,TOTAL!I$22)),"")</f>
        <v/>
      </c>
    </row>
    <row r="37" spans="1:9" s="60" customFormat="1" ht="17.25" x14ac:dyDescent="0.3">
      <c r="A37" s="57">
        <v>15</v>
      </c>
      <c r="B37" s="58" t="s">
        <v>1155</v>
      </c>
      <c r="C37" s="71">
        <f t="shared" si="2"/>
        <v>20</v>
      </c>
      <c r="D37" s="59" t="str">
        <f>IFERROR(IF(COUNTIFS(t_user_room_list!$I:$I,TOTAL!$B37,t_user_room_list!$C:$C,TOTAL!D$22)=0,"",COUNTIFS(t_user_room_list!$I:$I,TOTAL!$B37,t_user_room_list!$C:$C,TOTAL!D$22)),"")</f>
        <v/>
      </c>
      <c r="E37" s="59" t="str">
        <f>IFERROR(IF(COUNTIFS(t_user_room_list!$I:$I,TOTAL!$B37,t_user_room_list!$C:$C,TOTAL!E$22)=0,"",COUNTIFS(t_user_room_list!$I:$I,TOTAL!$B37,t_user_room_list!$C:$C,TOTAL!E$22)),"")</f>
        <v/>
      </c>
      <c r="F37" s="59">
        <f>IFERROR(IF(COUNTIFS(t_user_room_list!$I:$I,TOTAL!$B37,t_user_room_list!$C:$C,TOTAL!F$22)=0,"",COUNTIFS(t_user_room_list!$I:$I,TOTAL!$B37,t_user_room_list!$C:$C,TOTAL!F$22)),"")</f>
        <v>20</v>
      </c>
      <c r="G37" s="59" t="str">
        <f>IFERROR(IF(COUNTIFS(t_user_room_list!$I:$I,TOTAL!$B37,t_user_room_list!$C:$C,TOTAL!G$22)=0,"",COUNTIFS(t_user_room_list!$I:$I,TOTAL!$B37,t_user_room_list!$C:$C,TOTAL!G$22)),"")</f>
        <v/>
      </c>
      <c r="H37" s="59" t="str">
        <f>IFERROR(IF(COUNTIFS(t_user_room_list!$I:$I,TOTAL!$B37,t_user_room_list!$C:$C,TOTAL!H$22)=0,"",COUNTIFS(t_user_room_list!$I:$I,TOTAL!$B37,t_user_room_list!$C:$C,TOTAL!H$22)),"")</f>
        <v/>
      </c>
      <c r="I37" s="59" t="str">
        <f>IFERROR(IF(COUNTIFS(t_user_room_list!$I:$I,TOTAL!$B37,t_user_room_list!$C:$C,TOTAL!I$22)=0,"",COUNTIFS(t_user_room_list!$I:$I,TOTAL!$B37,t_user_room_list!$C:$C,TOTAL!I$22)),"")</f>
        <v/>
      </c>
    </row>
    <row r="38" spans="1:9" s="60" customFormat="1" ht="17.25" x14ac:dyDescent="0.3">
      <c r="A38" s="57">
        <v>16</v>
      </c>
      <c r="B38" s="58" t="s">
        <v>1158</v>
      </c>
      <c r="C38" s="71">
        <f t="shared" si="2"/>
        <v>20</v>
      </c>
      <c r="D38" s="59" t="str">
        <f>IFERROR(IF(COUNTIFS(t_user_room_list!$I:$I,TOTAL!$B38,t_user_room_list!$C:$C,TOTAL!D$22)=0,"",COUNTIFS(t_user_room_list!$I:$I,TOTAL!$B38,t_user_room_list!$C:$C,TOTAL!D$22)),"")</f>
        <v/>
      </c>
      <c r="E38" s="59" t="str">
        <f>IFERROR(IF(COUNTIFS(t_user_room_list!$I:$I,TOTAL!$B38,t_user_room_list!$C:$C,TOTAL!E$22)=0,"",COUNTIFS(t_user_room_list!$I:$I,TOTAL!$B38,t_user_room_list!$C:$C,TOTAL!E$22)),"")</f>
        <v/>
      </c>
      <c r="F38" s="59">
        <f>IFERROR(IF(COUNTIFS(t_user_room_list!$I:$I,TOTAL!$B38,t_user_room_list!$C:$C,TOTAL!F$22)=0,"",COUNTIFS(t_user_room_list!$I:$I,TOTAL!$B38,t_user_room_list!$C:$C,TOTAL!F$22)),"")</f>
        <v>20</v>
      </c>
      <c r="G38" s="59" t="str">
        <f>IFERROR(IF(COUNTIFS(t_user_room_list!$I:$I,TOTAL!$B38,t_user_room_list!$C:$C,TOTAL!G$22)=0,"",COUNTIFS(t_user_room_list!$I:$I,TOTAL!$B38,t_user_room_list!$C:$C,TOTAL!G$22)),"")</f>
        <v/>
      </c>
      <c r="H38" s="59" t="str">
        <f>IFERROR(IF(COUNTIFS(t_user_room_list!$I:$I,TOTAL!$B38,t_user_room_list!$C:$C,TOTAL!H$22)=0,"",COUNTIFS(t_user_room_list!$I:$I,TOTAL!$B38,t_user_room_list!$C:$C,TOTAL!H$22)),"")</f>
        <v/>
      </c>
      <c r="I38" s="59" t="str">
        <f>IFERROR(IF(COUNTIFS(t_user_room_list!$I:$I,TOTAL!$B38,t_user_room_list!$C:$C,TOTAL!I$22)=0,"",COUNTIFS(t_user_room_list!$I:$I,TOTAL!$B38,t_user_room_list!$C:$C,TOTAL!I$22)),"")</f>
        <v/>
      </c>
    </row>
    <row r="39" spans="1:9" s="60" customFormat="1" ht="17.25" x14ac:dyDescent="0.3">
      <c r="A39" s="57">
        <v>17</v>
      </c>
      <c r="B39" s="58" t="s">
        <v>1161</v>
      </c>
      <c r="C39" s="71">
        <f t="shared" si="2"/>
        <v>12</v>
      </c>
      <c r="D39" s="59" t="str">
        <f>IFERROR(IF(COUNTIFS(t_user_room_list!$I:$I,TOTAL!$B39,t_user_room_list!$C:$C,TOTAL!D$22)=0,"",COUNTIFS(t_user_room_list!$I:$I,TOTAL!$B39,t_user_room_list!$C:$C,TOTAL!D$22)),"")</f>
        <v/>
      </c>
      <c r="E39" s="59" t="str">
        <f>IFERROR(IF(COUNTIFS(t_user_room_list!$I:$I,TOTAL!$B39,t_user_room_list!$C:$C,TOTAL!E$22)=0,"",COUNTIFS(t_user_room_list!$I:$I,TOTAL!$B39,t_user_room_list!$C:$C,TOTAL!E$22)),"")</f>
        <v/>
      </c>
      <c r="F39" s="59" t="str">
        <f>IFERROR(IF(COUNTIFS(t_user_room_list!$I:$I,TOTAL!$B39,t_user_room_list!$C:$C,TOTAL!F$22)=0,"",COUNTIFS(t_user_room_list!$I:$I,TOTAL!$B39,t_user_room_list!$C:$C,TOTAL!F$22)),"")</f>
        <v/>
      </c>
      <c r="G39" s="59" t="str">
        <f>IFERROR(IF(COUNTIFS(t_user_room_list!$I:$I,TOTAL!$B39,t_user_room_list!$C:$C,TOTAL!G$22)=0,"",COUNTIFS(t_user_room_list!$I:$I,TOTAL!$B39,t_user_room_list!$C:$C,TOTAL!G$22)),"")</f>
        <v/>
      </c>
      <c r="H39" s="59">
        <f>IFERROR(IF(COUNTIFS(t_user_room_list!$I:$I,TOTAL!$B39,t_user_room_list!$C:$C,TOTAL!H$22)=0,"",COUNTIFS(t_user_room_list!$I:$I,TOTAL!$B39,t_user_room_list!$C:$C,TOTAL!H$22)),"")</f>
        <v>12</v>
      </c>
      <c r="I39" s="59" t="str">
        <f>IFERROR(IF(COUNTIFS(t_user_room_list!$I:$I,TOTAL!$B39,t_user_room_list!$C:$C,TOTAL!I$22)=0,"",COUNTIFS(t_user_room_list!$I:$I,TOTAL!$B39,t_user_room_list!$C:$C,TOTAL!I$22)),"")</f>
        <v/>
      </c>
    </row>
    <row r="40" spans="1:9" s="60" customFormat="1" ht="17.25" x14ac:dyDescent="0.3">
      <c r="A40" s="57">
        <v>18</v>
      </c>
      <c r="B40" s="58" t="s">
        <v>1164</v>
      </c>
      <c r="C40" s="71">
        <f t="shared" si="2"/>
        <v>20</v>
      </c>
      <c r="D40" s="59" t="str">
        <f>IFERROR(IF(COUNTIFS(t_user_room_list!$I:$I,TOTAL!$B40,t_user_room_list!$C:$C,TOTAL!D$22)=0,"",COUNTIFS(t_user_room_list!$I:$I,TOTAL!$B40,t_user_room_list!$C:$C,TOTAL!D$22)),"")</f>
        <v/>
      </c>
      <c r="E40" s="59" t="str">
        <f>IFERROR(IF(COUNTIFS(t_user_room_list!$I:$I,TOTAL!$B40,t_user_room_list!$C:$C,TOTAL!E$22)=0,"",COUNTIFS(t_user_room_list!$I:$I,TOTAL!$B40,t_user_room_list!$C:$C,TOTAL!E$22)),"")</f>
        <v/>
      </c>
      <c r="F40" s="59" t="str">
        <f>IFERROR(IF(COUNTIFS(t_user_room_list!$I:$I,TOTAL!$B40,t_user_room_list!$C:$C,TOTAL!F$22)=0,"",COUNTIFS(t_user_room_list!$I:$I,TOTAL!$B40,t_user_room_list!$C:$C,TOTAL!F$22)),"")</f>
        <v/>
      </c>
      <c r="G40" s="59">
        <f>IFERROR(IF(COUNTIFS(t_user_room_list!$I:$I,TOTAL!$B40,t_user_room_list!$C:$C,TOTAL!G$22)=0,"",COUNTIFS(t_user_room_list!$I:$I,TOTAL!$B40,t_user_room_list!$C:$C,TOTAL!G$22)),"")</f>
        <v>20</v>
      </c>
      <c r="H40" s="59" t="str">
        <f>IFERROR(IF(COUNTIFS(t_user_room_list!$I:$I,TOTAL!$B40,t_user_room_list!$C:$C,TOTAL!H$22)=0,"",COUNTIFS(t_user_room_list!$I:$I,TOTAL!$B40,t_user_room_list!$C:$C,TOTAL!H$22)),"")</f>
        <v/>
      </c>
      <c r="I40" s="59" t="str">
        <f>IFERROR(IF(COUNTIFS(t_user_room_list!$I:$I,TOTAL!$B40,t_user_room_list!$C:$C,TOTAL!I$22)=0,"",COUNTIFS(t_user_room_list!$I:$I,TOTAL!$B40,t_user_room_list!$C:$C,TOTAL!I$22)),"")</f>
        <v/>
      </c>
    </row>
    <row r="41" spans="1:9" s="60" customFormat="1" ht="17.25" x14ac:dyDescent="0.3">
      <c r="A41" s="57">
        <v>19</v>
      </c>
      <c r="B41" s="58" t="s">
        <v>1167</v>
      </c>
      <c r="C41" s="71">
        <f t="shared" si="2"/>
        <v>20</v>
      </c>
      <c r="D41" s="59" t="str">
        <f>IFERROR(IF(COUNTIFS(t_user_room_list!$I:$I,TOTAL!$B41,t_user_room_list!$C:$C,TOTAL!D$22)=0,"",COUNTIFS(t_user_room_list!$I:$I,TOTAL!$B41,t_user_room_list!$C:$C,TOTAL!D$22)),"")</f>
        <v/>
      </c>
      <c r="E41" s="59" t="str">
        <f>IFERROR(IF(COUNTIFS(t_user_room_list!$I:$I,TOTAL!$B41,t_user_room_list!$C:$C,TOTAL!E$22)=0,"",COUNTIFS(t_user_room_list!$I:$I,TOTAL!$B41,t_user_room_list!$C:$C,TOTAL!E$22)),"")</f>
        <v/>
      </c>
      <c r="F41" s="59" t="str">
        <f>IFERROR(IF(COUNTIFS(t_user_room_list!$I:$I,TOTAL!$B41,t_user_room_list!$C:$C,TOTAL!F$22)=0,"",COUNTIFS(t_user_room_list!$I:$I,TOTAL!$B41,t_user_room_list!$C:$C,TOTAL!F$22)),"")</f>
        <v/>
      </c>
      <c r="G41" s="59">
        <f>IFERROR(IF(COUNTIFS(t_user_room_list!$I:$I,TOTAL!$B41,t_user_room_list!$C:$C,TOTAL!G$22)=0,"",COUNTIFS(t_user_room_list!$I:$I,TOTAL!$B41,t_user_room_list!$C:$C,TOTAL!G$22)),"")</f>
        <v>20</v>
      </c>
      <c r="H41" s="59" t="str">
        <f>IFERROR(IF(COUNTIFS(t_user_room_list!$I:$I,TOTAL!$B41,t_user_room_list!$C:$C,TOTAL!H$22)=0,"",COUNTIFS(t_user_room_list!$I:$I,TOTAL!$B41,t_user_room_list!$C:$C,TOTAL!H$22)),"")</f>
        <v/>
      </c>
      <c r="I41" s="59" t="str">
        <f>IFERROR(IF(COUNTIFS(t_user_room_list!$I:$I,TOTAL!$B41,t_user_room_list!$C:$C,TOTAL!I$22)=0,"",COUNTIFS(t_user_room_list!$I:$I,TOTAL!$B41,t_user_room_list!$C:$C,TOTAL!I$22)),"")</f>
        <v/>
      </c>
    </row>
    <row r="42" spans="1:9" s="60" customFormat="1" ht="17.25" x14ac:dyDescent="0.3">
      <c r="A42" s="57">
        <v>20</v>
      </c>
      <c r="B42" s="58" t="s">
        <v>1170</v>
      </c>
      <c r="C42" s="71">
        <f t="shared" si="2"/>
        <v>20</v>
      </c>
      <c r="D42" s="59" t="str">
        <f>IFERROR(IF(COUNTIFS(t_user_room_list!$I:$I,TOTAL!$B42,t_user_room_list!$C:$C,TOTAL!D$22)=0,"",COUNTIFS(t_user_room_list!$I:$I,TOTAL!$B42,t_user_room_list!$C:$C,TOTAL!D$22)),"")</f>
        <v/>
      </c>
      <c r="E42" s="59" t="str">
        <f>IFERROR(IF(COUNTIFS(t_user_room_list!$I:$I,TOTAL!$B42,t_user_room_list!$C:$C,TOTAL!E$22)=0,"",COUNTIFS(t_user_room_list!$I:$I,TOTAL!$B42,t_user_room_list!$C:$C,TOTAL!E$22)),"")</f>
        <v/>
      </c>
      <c r="F42" s="59" t="str">
        <f>IFERROR(IF(COUNTIFS(t_user_room_list!$I:$I,TOTAL!$B42,t_user_room_list!$C:$C,TOTAL!F$22)=0,"",COUNTIFS(t_user_room_list!$I:$I,TOTAL!$B42,t_user_room_list!$C:$C,TOTAL!F$22)),"")</f>
        <v/>
      </c>
      <c r="G42" s="59">
        <f>IFERROR(IF(COUNTIFS(t_user_room_list!$I:$I,TOTAL!$B42,t_user_room_list!$C:$C,TOTAL!G$22)=0,"",COUNTIFS(t_user_room_list!$I:$I,TOTAL!$B42,t_user_room_list!$C:$C,TOTAL!G$22)),"")</f>
        <v>20</v>
      </c>
      <c r="H42" s="59" t="str">
        <f>IFERROR(IF(COUNTIFS(t_user_room_list!$I:$I,TOTAL!$B42,t_user_room_list!$C:$C,TOTAL!H$22)=0,"",COUNTIFS(t_user_room_list!$I:$I,TOTAL!$B42,t_user_room_list!$C:$C,TOTAL!H$22)),"")</f>
        <v/>
      </c>
      <c r="I42" s="59" t="str">
        <f>IFERROR(IF(COUNTIFS(t_user_room_list!$I:$I,TOTAL!$B42,t_user_room_list!$C:$C,TOTAL!I$22)=0,"",COUNTIFS(t_user_room_list!$I:$I,TOTAL!$B42,t_user_room_list!$C:$C,TOTAL!I$22)),"")</f>
        <v/>
      </c>
    </row>
    <row r="43" spans="1:9" s="60" customFormat="1" ht="17.25" x14ac:dyDescent="0.3">
      <c r="A43" s="57">
        <v>21</v>
      </c>
      <c r="B43" s="58" t="s">
        <v>1173</v>
      </c>
      <c r="C43" s="71">
        <f t="shared" si="2"/>
        <v>25</v>
      </c>
      <c r="D43" s="59" t="str">
        <f>IFERROR(IF(COUNTIFS(t_user_room_list!$I:$I,TOTAL!$B43,t_user_room_list!$C:$C,TOTAL!D$22)=0,"",COUNTIFS(t_user_room_list!$I:$I,TOTAL!$B43,t_user_room_list!$C:$C,TOTAL!D$22)),"")</f>
        <v/>
      </c>
      <c r="E43" s="59" t="str">
        <f>IFERROR(IF(COUNTIFS(t_user_room_list!$I:$I,TOTAL!$B43,t_user_room_list!$C:$C,TOTAL!E$22)=0,"",COUNTIFS(t_user_room_list!$I:$I,TOTAL!$B43,t_user_room_list!$C:$C,TOTAL!E$22)),"")</f>
        <v/>
      </c>
      <c r="F43" s="59" t="str">
        <f>IFERROR(IF(COUNTIFS(t_user_room_list!$I:$I,TOTAL!$B43,t_user_room_list!$C:$C,TOTAL!F$22)=0,"",COUNTIFS(t_user_room_list!$I:$I,TOTAL!$B43,t_user_room_list!$C:$C,TOTAL!F$22)),"")</f>
        <v/>
      </c>
      <c r="G43" s="59" t="str">
        <f>IFERROR(IF(COUNTIFS(t_user_room_list!$I:$I,TOTAL!$B43,t_user_room_list!$C:$C,TOTAL!G$22)=0,"",COUNTIFS(t_user_room_list!$I:$I,TOTAL!$B43,t_user_room_list!$C:$C,TOTAL!G$22)),"")</f>
        <v/>
      </c>
      <c r="H43" s="59" t="str">
        <f>IFERROR(IF(COUNTIFS(t_user_room_list!$I:$I,TOTAL!$B43,t_user_room_list!$C:$C,TOTAL!H$22)=0,"",COUNTIFS(t_user_room_list!$I:$I,TOTAL!$B43,t_user_room_list!$C:$C,TOTAL!H$22)),"")</f>
        <v/>
      </c>
      <c r="I43" s="59">
        <f>IFERROR(IF(COUNTIFS(t_user_room_list!$I:$I,TOTAL!$B43,t_user_room_list!$C:$C,TOTAL!I$22)=0,"",COUNTIFS(t_user_room_list!$I:$I,TOTAL!$B43,t_user_room_list!$C:$C,TOTAL!I$22)),"")</f>
        <v>25</v>
      </c>
    </row>
    <row r="44" spans="1:9" s="60" customFormat="1" ht="17.25" x14ac:dyDescent="0.3">
      <c r="A44" s="57">
        <v>22</v>
      </c>
      <c r="B44" s="58" t="s">
        <v>1176</v>
      </c>
      <c r="C44" s="71">
        <f t="shared" si="2"/>
        <v>25</v>
      </c>
      <c r="D44" s="59" t="str">
        <f>IFERROR(IF(COUNTIFS(t_user_room_list!$I:$I,TOTAL!$B44,t_user_room_list!$C:$C,TOTAL!D$22)=0,"",COUNTIFS(t_user_room_list!$I:$I,TOTAL!$B44,t_user_room_list!$C:$C,TOTAL!D$22)),"")</f>
        <v/>
      </c>
      <c r="E44" s="59" t="str">
        <f>IFERROR(IF(COUNTIFS(t_user_room_list!$I:$I,TOTAL!$B44,t_user_room_list!$C:$C,TOTAL!E$22)=0,"",COUNTIFS(t_user_room_list!$I:$I,TOTAL!$B44,t_user_room_list!$C:$C,TOTAL!E$22)),"")</f>
        <v/>
      </c>
      <c r="F44" s="59" t="str">
        <f>IFERROR(IF(COUNTIFS(t_user_room_list!$I:$I,TOTAL!$B44,t_user_room_list!$C:$C,TOTAL!F$22)=0,"",COUNTIFS(t_user_room_list!$I:$I,TOTAL!$B44,t_user_room_list!$C:$C,TOTAL!F$22)),"")</f>
        <v/>
      </c>
      <c r="G44" s="59" t="str">
        <f>IFERROR(IF(COUNTIFS(t_user_room_list!$I:$I,TOTAL!$B44,t_user_room_list!$C:$C,TOTAL!G$22)=0,"",COUNTIFS(t_user_room_list!$I:$I,TOTAL!$B44,t_user_room_list!$C:$C,TOTAL!G$22)),"")</f>
        <v/>
      </c>
      <c r="H44" s="59" t="str">
        <f>IFERROR(IF(COUNTIFS(t_user_room_list!$I:$I,TOTAL!$B44,t_user_room_list!$C:$C,TOTAL!H$22)=0,"",COUNTIFS(t_user_room_list!$I:$I,TOTAL!$B44,t_user_room_list!$C:$C,TOTAL!H$22)),"")</f>
        <v/>
      </c>
      <c r="I44" s="59">
        <f>IFERROR(IF(COUNTIFS(t_user_room_list!$I:$I,TOTAL!$B44,t_user_room_list!$C:$C,TOTAL!I$22)=0,"",COUNTIFS(t_user_room_list!$I:$I,TOTAL!$B44,t_user_room_list!$C:$C,TOTAL!I$22)),"")</f>
        <v>25</v>
      </c>
    </row>
    <row r="45" spans="1:9" s="60" customFormat="1" ht="17.25" x14ac:dyDescent="0.3">
      <c r="A45" s="61" t="s">
        <v>2331</v>
      </c>
      <c r="B45" s="61"/>
      <c r="C45" s="62">
        <f>SUM(C23:C44)</f>
        <v>451</v>
      </c>
      <c r="D45" s="62">
        <f t="shared" ref="D45:I45" si="3">SUM(D23:D44)</f>
        <v>76</v>
      </c>
      <c r="E45" s="62">
        <f t="shared" si="3"/>
        <v>75</v>
      </c>
      <c r="F45" s="62">
        <f t="shared" si="3"/>
        <v>95</v>
      </c>
      <c r="G45" s="62">
        <f t="shared" si="3"/>
        <v>105</v>
      </c>
      <c r="H45" s="62">
        <f t="shared" si="3"/>
        <v>50</v>
      </c>
      <c r="I45" s="62">
        <f t="shared" si="3"/>
        <v>50</v>
      </c>
    </row>
  </sheetData>
  <mergeCells count="3">
    <mergeCell ref="A20:B20"/>
    <mergeCell ref="A2:I2"/>
    <mergeCell ref="A45:B45"/>
  </mergeCells>
  <phoneticPr fontId="1" type="noConversion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시험지 출력</vt:lpstr>
      <vt:lpstr>TOTAL_MN</vt:lpstr>
      <vt:lpstr>CLASS_LIST</vt:lpstr>
      <vt:lpstr>Seat_No</vt:lpstr>
      <vt:lpstr>room</vt:lpstr>
      <vt:lpstr>type</vt:lpstr>
      <vt:lpstr>Sheet6</vt:lpstr>
      <vt:lpstr>t_user_room_list</vt:lpstr>
      <vt:lpstr>TOTAL</vt:lpstr>
      <vt:lpstr>CLASS_LIST!Print_Area</vt:lpstr>
      <vt:lpstr>Seat_No!Print_Area</vt:lpstr>
      <vt:lpstr>TOTAL!Print_Area</vt:lpstr>
      <vt:lpstr>'시험지 출력'!Print_Area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cp:lastPrinted>2019-10-15T08:22:44Z</cp:lastPrinted>
  <dcterms:created xsi:type="dcterms:W3CDTF">2019-10-14T11:30:56Z</dcterms:created>
  <dcterms:modified xsi:type="dcterms:W3CDTF">2019-10-15T08:54:39Z</dcterms:modified>
</cp:coreProperties>
</file>