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23-Ш-2019-2020-I-CX-10g Солонго" sheetId="1" r:id="rId1"/>
  </sheets>
  <definedNames>
    <definedName name="_xlnm.Print_Area" localSheetId="0">'23-Ш-2019-2020-I-CX-10g Солонго'!$A$1:$AA$53</definedName>
  </definedNames>
  <calcPr calcId="145621"/>
</workbook>
</file>

<file path=xl/calcChain.xml><?xml version="1.0" encoding="utf-8"?>
<calcChain xmlns="http://schemas.openxmlformats.org/spreadsheetml/2006/main">
  <c r="AA45" i="1" l="1"/>
  <c r="AA46" i="1"/>
  <c r="AA47" i="1"/>
  <c r="AA48" i="1"/>
  <c r="AA49" i="1"/>
  <c r="AA50" i="1"/>
  <c r="AA51" i="1"/>
  <c r="AA44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3" i="1"/>
  <c r="AA53" i="1" l="1"/>
  <c r="AA52" i="1"/>
  <c r="V42" i="1" l="1"/>
  <c r="W42" i="1"/>
  <c r="X42" i="1"/>
  <c r="Y42" i="1"/>
  <c r="Z42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3" i="1"/>
  <c r="Y41" i="1"/>
  <c r="X41" i="1"/>
  <c r="W41" i="1"/>
  <c r="V41" i="1"/>
  <c r="Y40" i="1"/>
  <c r="X40" i="1"/>
  <c r="W40" i="1"/>
  <c r="V40" i="1"/>
  <c r="Y39" i="1"/>
  <c r="X39" i="1"/>
  <c r="W39" i="1"/>
  <c r="V39" i="1"/>
  <c r="Y38" i="1"/>
  <c r="X38" i="1"/>
  <c r="W38" i="1"/>
  <c r="V38" i="1"/>
  <c r="Y37" i="1"/>
  <c r="X37" i="1"/>
  <c r="W37" i="1"/>
  <c r="V37" i="1"/>
  <c r="Y36" i="1"/>
  <c r="X36" i="1"/>
  <c r="W36" i="1"/>
  <c r="V36" i="1"/>
  <c r="Y35" i="1"/>
  <c r="X35" i="1"/>
  <c r="W35" i="1"/>
  <c r="V35" i="1"/>
  <c r="Y34" i="1"/>
  <c r="X34" i="1"/>
  <c r="W34" i="1"/>
  <c r="V34" i="1"/>
  <c r="Y33" i="1"/>
  <c r="X33" i="1"/>
  <c r="W33" i="1"/>
  <c r="V33" i="1"/>
  <c r="Y32" i="1"/>
  <c r="X32" i="1"/>
  <c r="W32" i="1"/>
  <c r="V32" i="1"/>
  <c r="Y31" i="1"/>
  <c r="X31" i="1"/>
  <c r="W31" i="1"/>
  <c r="V31" i="1"/>
  <c r="Y30" i="1"/>
  <c r="X30" i="1"/>
  <c r="W30" i="1"/>
  <c r="V30" i="1"/>
  <c r="Y29" i="1"/>
  <c r="X29" i="1"/>
  <c r="W29" i="1"/>
  <c r="V29" i="1"/>
  <c r="Y28" i="1"/>
  <c r="X28" i="1"/>
  <c r="W28" i="1"/>
  <c r="V28" i="1"/>
  <c r="Y27" i="1"/>
  <c r="X27" i="1"/>
  <c r="W27" i="1"/>
  <c r="V27" i="1"/>
  <c r="Y26" i="1"/>
  <c r="X26" i="1"/>
  <c r="W26" i="1"/>
  <c r="V26" i="1"/>
  <c r="Y25" i="1"/>
  <c r="X25" i="1"/>
  <c r="W25" i="1"/>
  <c r="V25" i="1"/>
  <c r="Y24" i="1"/>
  <c r="X24" i="1"/>
  <c r="W24" i="1"/>
  <c r="V24" i="1"/>
  <c r="Y23" i="1"/>
  <c r="X23" i="1"/>
  <c r="W23" i="1"/>
  <c r="V23" i="1"/>
  <c r="Y22" i="1"/>
  <c r="X22" i="1"/>
  <c r="W22" i="1"/>
  <c r="V22" i="1"/>
  <c r="Y21" i="1"/>
  <c r="X21" i="1"/>
  <c r="W21" i="1"/>
  <c r="V21" i="1"/>
  <c r="Y20" i="1"/>
  <c r="X20" i="1"/>
  <c r="W20" i="1"/>
  <c r="V20" i="1"/>
  <c r="Y19" i="1"/>
  <c r="X19" i="1"/>
  <c r="W19" i="1"/>
  <c r="V19" i="1"/>
  <c r="Y18" i="1"/>
  <c r="X18" i="1"/>
  <c r="W18" i="1"/>
  <c r="V18" i="1"/>
  <c r="Y17" i="1"/>
  <c r="X17" i="1"/>
  <c r="W17" i="1"/>
  <c r="V17" i="1"/>
  <c r="Y16" i="1"/>
  <c r="X16" i="1"/>
  <c r="W16" i="1"/>
  <c r="V16" i="1"/>
  <c r="Y15" i="1"/>
  <c r="X15" i="1"/>
  <c r="W15" i="1"/>
  <c r="V15" i="1"/>
  <c r="Y14" i="1"/>
  <c r="X14" i="1"/>
  <c r="W14" i="1"/>
  <c r="V14" i="1"/>
  <c r="Y13" i="1"/>
  <c r="X13" i="1"/>
  <c r="W13" i="1"/>
  <c r="V13" i="1"/>
  <c r="Y12" i="1"/>
  <c r="X12" i="1"/>
  <c r="W12" i="1"/>
  <c r="V12" i="1"/>
  <c r="Y11" i="1"/>
  <c r="X11" i="1"/>
  <c r="W11" i="1"/>
  <c r="V11" i="1"/>
  <c r="Y10" i="1"/>
  <c r="X10" i="1"/>
  <c r="W10" i="1"/>
  <c r="V10" i="1"/>
  <c r="Y9" i="1"/>
  <c r="X9" i="1"/>
  <c r="W9" i="1"/>
  <c r="V9" i="1"/>
  <c r="Y8" i="1"/>
  <c r="X8" i="1"/>
  <c r="W8" i="1"/>
  <c r="V8" i="1"/>
  <c r="Y7" i="1"/>
  <c r="X7" i="1"/>
  <c r="W7" i="1"/>
  <c r="V7" i="1"/>
  <c r="Y6" i="1"/>
  <c r="X6" i="1"/>
  <c r="W6" i="1"/>
  <c r="V6" i="1"/>
  <c r="Y5" i="1"/>
  <c r="X5" i="1"/>
  <c r="W5" i="1"/>
  <c r="V5" i="1"/>
  <c r="Y4" i="1"/>
  <c r="X4" i="1"/>
  <c r="W4" i="1"/>
  <c r="V4" i="1"/>
  <c r="Y3" i="1"/>
  <c r="X3" i="1"/>
  <c r="W3" i="1"/>
  <c r="V3" i="1"/>
</calcChain>
</file>

<file path=xl/sharedStrings.xml><?xml version="1.0" encoding="utf-8"?>
<sst xmlns="http://schemas.openxmlformats.org/spreadsheetml/2006/main" count="357" uniqueCount="159">
  <si>
    <t>Institution</t>
  </si>
  <si>
    <t>State</t>
  </si>
  <si>
    <t>Started on</t>
  </si>
  <si>
    <t>Completed</t>
  </si>
  <si>
    <t>Time taken</t>
  </si>
  <si>
    <t>Grade/100.00</t>
  </si>
  <si>
    <t>Q. 1 /5.00</t>
  </si>
  <si>
    <t>Q. 2 /5.00</t>
  </si>
  <si>
    <t>Q. 3 /5.00</t>
  </si>
  <si>
    <t>Q. 4 /5.00</t>
  </si>
  <si>
    <t>Q. 5 /5.00</t>
  </si>
  <si>
    <t>Q. 6 /5.00</t>
  </si>
  <si>
    <t>Q. 7 /5.00</t>
  </si>
  <si>
    <t>Q. 8 /5.00</t>
  </si>
  <si>
    <t>Q. 9 /15.00</t>
  </si>
  <si>
    <t>Q. 10 /15.00</t>
  </si>
  <si>
    <t>Q. 11 /30.00</t>
  </si>
  <si>
    <t>Cha</t>
  </si>
  <si>
    <t>Hwayeon</t>
  </si>
  <si>
    <t>10-г</t>
  </si>
  <si>
    <t>23_10-г</t>
  </si>
  <si>
    <t>Finished</t>
  </si>
  <si>
    <t>11 December 2019  8:58 AM</t>
  </si>
  <si>
    <t>11 December 2019  9:32 AM</t>
  </si>
  <si>
    <t>33 mins 56 secs</t>
  </si>
  <si>
    <t>Гантөмөр</t>
  </si>
  <si>
    <t>Амарсайхан</t>
  </si>
  <si>
    <t>11 December 2019  8:59 AM</t>
  </si>
  <si>
    <t>11 December 2019  9:37 AM</t>
  </si>
  <si>
    <t>38 mins 4 secs</t>
  </si>
  <si>
    <t>Гантулга</t>
  </si>
  <si>
    <t>Баатартулга</t>
  </si>
  <si>
    <t>11 December 2019  9:33 AM</t>
  </si>
  <si>
    <t>34 mins 37 secs</t>
  </si>
  <si>
    <t>Уугантөмөр</t>
  </si>
  <si>
    <t>Бат-Итгэл</t>
  </si>
  <si>
    <t>11 December 2019  9:38 AM</t>
  </si>
  <si>
    <t>40 mins 1 sec</t>
  </si>
  <si>
    <t>-</t>
  </si>
  <si>
    <t>Цэндсүрэн</t>
  </si>
  <si>
    <t>Буянтогтох</t>
  </si>
  <si>
    <t>34 mins 46 secs</t>
  </si>
  <si>
    <t>Буянбадрах</t>
  </si>
  <si>
    <t>Есүй</t>
  </si>
  <si>
    <t>11 December 2019  8:57 AM</t>
  </si>
  <si>
    <t>11 December 2019  9:31 AM</t>
  </si>
  <si>
    <t>34 mins 12 secs</t>
  </si>
  <si>
    <t>Чүлтэмсүрэн</t>
  </si>
  <si>
    <t>Занабазар</t>
  </si>
  <si>
    <t>11 December 2019  9:00 AM</t>
  </si>
  <si>
    <t>11 December 2019  9:40 AM</t>
  </si>
  <si>
    <t>Түвшинжаргал</t>
  </si>
  <si>
    <t>Итгэл</t>
  </si>
  <si>
    <t>32 mins 7 secs</t>
  </si>
  <si>
    <t>Бат-Эрдэнэ</t>
  </si>
  <si>
    <t>Марал</t>
  </si>
  <si>
    <t>11 December 2019  9:34 AM</t>
  </si>
  <si>
    <t>35 mins 40 secs</t>
  </si>
  <si>
    <t>Алтангагнуур</t>
  </si>
  <si>
    <t>Ганзориг</t>
  </si>
  <si>
    <t>11 December 2019  9:39 AM</t>
  </si>
  <si>
    <t>40 mins</t>
  </si>
  <si>
    <t>Сосорбарам</t>
  </si>
  <si>
    <t>Маралгоо</t>
  </si>
  <si>
    <t>Энхболд</t>
  </si>
  <si>
    <t>Маралгуа</t>
  </si>
  <si>
    <t>Нямсүрэн</t>
  </si>
  <si>
    <t>Маралмаа</t>
  </si>
  <si>
    <t>11 December 2019  9:03 AM</t>
  </si>
  <si>
    <t>34 mins 20 secs</t>
  </si>
  <si>
    <t>Буянжаргал</t>
  </si>
  <si>
    <t>Мөнгөнчимэг</t>
  </si>
  <si>
    <t>Цогтбаатар</t>
  </si>
  <si>
    <t>Мөнх-Эрдэнэ</t>
  </si>
  <si>
    <t>39 mins 57 secs</t>
  </si>
  <si>
    <t>Пүрэвбаяр</t>
  </si>
  <si>
    <t>Намуун</t>
  </si>
  <si>
    <t>33 mins 27 secs</t>
  </si>
  <si>
    <t>Амгаланбаатар</t>
  </si>
  <si>
    <t>Нандин-Эрдэнэ</t>
  </si>
  <si>
    <t>11 December 2019  9:30 AM</t>
  </si>
  <si>
    <t>32 mins 6 secs</t>
  </si>
  <si>
    <t>Баярсайхан</t>
  </si>
  <si>
    <t>Нандинцэцэг</t>
  </si>
  <si>
    <t>Дамирансүрэн</t>
  </si>
  <si>
    <t>Нансалмаа</t>
  </si>
  <si>
    <t>35 mins 42 secs</t>
  </si>
  <si>
    <t>Батбаяр</t>
  </si>
  <si>
    <t>Номин-Эрдэнэ</t>
  </si>
  <si>
    <t>Энхтайван</t>
  </si>
  <si>
    <t>Оргилмөрөн</t>
  </si>
  <si>
    <t>галбадрах</t>
  </si>
  <si>
    <t>Оюу-Эрдэнэ</t>
  </si>
  <si>
    <t>11 December 2019  9:01 AM</t>
  </si>
  <si>
    <t>39 mins 40 secs</t>
  </si>
  <si>
    <t>Оюусувд</t>
  </si>
  <si>
    <t>32 mins 4 secs</t>
  </si>
  <si>
    <t>Баттогтох</t>
  </si>
  <si>
    <t>Өгөөдэй</t>
  </si>
  <si>
    <t>32 mins 16 secs</t>
  </si>
  <si>
    <t>Мяасүрэн</t>
  </si>
  <si>
    <t>Б</t>
  </si>
  <si>
    <t>Саруул</t>
  </si>
  <si>
    <t>38 mins 41 secs</t>
  </si>
  <si>
    <t>Алтансүх</t>
  </si>
  <si>
    <t>Соёмбо</t>
  </si>
  <si>
    <t>32 mins 54 secs</t>
  </si>
  <si>
    <t>Ганбат</t>
  </si>
  <si>
    <t>Төгөлдөр</t>
  </si>
  <si>
    <t>Баянмөнх</t>
  </si>
  <si>
    <t>Ундрал</t>
  </si>
  <si>
    <t>34 mins 6 secs</t>
  </si>
  <si>
    <t>Мөнхзаяа</t>
  </si>
  <si>
    <t>Учрал</t>
  </si>
  <si>
    <t>40 mins 11 secs</t>
  </si>
  <si>
    <t>Жон ил</t>
  </si>
  <si>
    <t>Хан су ман</t>
  </si>
  <si>
    <t>32 mins 29 secs</t>
  </si>
  <si>
    <t>Батчимэг</t>
  </si>
  <si>
    <t>Хонгорзул</t>
  </si>
  <si>
    <t>Баярхүү</t>
  </si>
  <si>
    <t>Хулан</t>
  </si>
  <si>
    <t>32 mins 3 secs</t>
  </si>
  <si>
    <t>Дэлгэр-Очир</t>
  </si>
  <si>
    <t>Хүслэн</t>
  </si>
  <si>
    <t>35 mins 21 secs</t>
  </si>
  <si>
    <t>Санчирдаваа</t>
  </si>
  <si>
    <t>31 mins 49 secs</t>
  </si>
  <si>
    <t>Нармандах</t>
  </si>
  <si>
    <t>Цацралт</t>
  </si>
  <si>
    <t>Батбилэг</t>
  </si>
  <si>
    <t>Эрдэнэбат</t>
  </si>
  <si>
    <t>32 mins 9 secs</t>
  </si>
  <si>
    <t>Шатар</t>
  </si>
  <si>
    <t>Ялгуун</t>
  </si>
  <si>
    <t>40 mins 2 secs</t>
  </si>
  <si>
    <t>Overall average</t>
  </si>
  <si>
    <t>어휘</t>
  </si>
  <si>
    <t>문법</t>
  </si>
  <si>
    <t>듣기</t>
  </si>
  <si>
    <t>읽기</t>
  </si>
  <si>
    <t>쓰기</t>
  </si>
  <si>
    <t>№</t>
  </si>
  <si>
    <t>Солонгос хэл</t>
  </si>
  <si>
    <t>Овог</t>
  </si>
  <si>
    <t>Нэр</t>
  </si>
  <si>
    <t>Анги</t>
  </si>
  <si>
    <t>Түвшин</t>
  </si>
  <si>
    <t>VIII</t>
  </si>
  <si>
    <t>VII</t>
  </si>
  <si>
    <t>VI</t>
  </si>
  <si>
    <t>V</t>
  </si>
  <si>
    <t>IV</t>
  </si>
  <si>
    <t>III</t>
  </si>
  <si>
    <t>II</t>
  </si>
  <si>
    <t>I</t>
  </si>
  <si>
    <t>Амжилт</t>
  </si>
  <si>
    <t>Чанар</t>
  </si>
  <si>
    <t>Нийт 39 дундаас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</si>
</sst>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rgb="FF000000"/>
      <name val="Calibri"/>
    </font>
    <font>
      <sz val="12"/>
      <color rgb="FF000000"/>
      <name val="Calibri"/>
    </font>
    <font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 applyFont="1"/>
    <xf numFmtId="0" fontId="0" fillId="0" borderId="0" xfId="0" applyFont="1" applyAlignment="1">
      <alignment wrapText="1"/>
    </xf>
    <xf numFmtId="0" fontId="0" fillId="0" borderId="1" xfId="0" applyFont="1" applyBorder="1"/>
    <xf numFmtId="0" fontId="0" fillId="0" borderId="1" xfId="0" applyNumberFormat="1" applyFont="1" applyBorder="1"/>
    <xf numFmtId="2" fontId="0" fillId="0" borderId="1" xfId="0" applyNumberFormat="1" applyFont="1" applyBorder="1"/>
    <xf numFmtId="0" fontId="0" fillId="2" borderId="1" xfId="0" applyFont="1" applyFill="1" applyBorder="1"/>
    <xf numFmtId="0" fontId="0" fillId="2" borderId="1" xfId="0" applyNumberFormat="1" applyFont="1" applyFill="1" applyBorder="1"/>
    <xf numFmtId="0" fontId="0" fillId="3" borderId="1" xfId="0" applyFont="1" applyFill="1" applyBorder="1" applyAlignment="1">
      <alignment wrapText="1"/>
    </xf>
    <xf numFmtId="1" fontId="0" fillId="0" borderId="1" xfId="0" applyNumberFormat="1" applyFont="1" applyBorder="1"/>
    <xf numFmtId="1" fontId="0" fillId="2" borderId="1" xfId="0" applyNumberFormat="1" applyFont="1" applyFill="1" applyBorder="1"/>
    <xf numFmtId="9" fontId="0" fillId="0" borderId="0" xfId="1" applyFont="1"/>
    <xf numFmtId="0" fontId="2" fillId="0" borderId="2" xfId="0" applyFont="1" applyBorder="1" applyAlignment="1">
      <alignment horizontal="center"/>
    </xf>
    <xf numFmtId="0" fontId="2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53"/>
  <sheetViews>
    <sheetView tabSelected="1" topLeftCell="A16" workbookViewId="0">
      <selection activeCell="AD27" sqref="AD27"/>
    </sheetView>
  </sheetViews>
  <sheetFormatPr defaultRowHeight="15.75" x14ac:dyDescent="0.25"/>
  <cols>
    <col min="1" max="1" width="3.75" customWidth="1"/>
    <col min="4" max="4" width="5.625" customWidth="1"/>
    <col min="5" max="9" width="0" hidden="1" customWidth="1"/>
    <col min="10" max="10" width="6.125" customWidth="1"/>
    <col min="11" max="21" width="6.5" hidden="1" customWidth="1"/>
    <col min="22" max="25" width="7.5" customWidth="1"/>
    <col min="26" max="26" width="6" customWidth="1"/>
  </cols>
  <sheetData>
    <row r="1" spans="1:27" ht="21" x14ac:dyDescent="0.35">
      <c r="A1" s="11" t="s">
        <v>143</v>
      </c>
      <c r="B1" s="11"/>
      <c r="C1" s="11"/>
      <c r="D1" s="11"/>
      <c r="E1" s="12"/>
      <c r="F1" s="12"/>
      <c r="G1" s="12"/>
      <c r="H1" s="12"/>
      <c r="I1" s="12"/>
      <c r="J1" s="12" t="s">
        <v>19</v>
      </c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 t="s">
        <v>158</v>
      </c>
      <c r="W1" s="12"/>
      <c r="X1" s="12"/>
      <c r="Y1" s="12"/>
      <c r="Z1" s="12"/>
      <c r="AA1" s="12"/>
    </row>
    <row r="2" spans="1:27" s="1" customFormat="1" ht="31.5" x14ac:dyDescent="0.25">
      <c r="A2" s="7" t="s">
        <v>142</v>
      </c>
      <c r="B2" s="7" t="s">
        <v>144</v>
      </c>
      <c r="C2" s="7" t="s">
        <v>145</v>
      </c>
      <c r="D2" s="7" t="s">
        <v>146</v>
      </c>
      <c r="E2" s="7" t="s">
        <v>0</v>
      </c>
      <c r="F2" s="7" t="s">
        <v>1</v>
      </c>
      <c r="G2" s="7" t="s">
        <v>2</v>
      </c>
      <c r="H2" s="7" t="s">
        <v>3</v>
      </c>
      <c r="I2" s="7" t="s">
        <v>4</v>
      </c>
      <c r="J2" s="7" t="s">
        <v>5</v>
      </c>
      <c r="K2" s="7" t="s">
        <v>6</v>
      </c>
      <c r="L2" s="7" t="s">
        <v>7</v>
      </c>
      <c r="M2" s="7" t="s">
        <v>8</v>
      </c>
      <c r="N2" s="7" t="s">
        <v>9</v>
      </c>
      <c r="O2" s="7" t="s">
        <v>10</v>
      </c>
      <c r="P2" s="7" t="s">
        <v>11</v>
      </c>
      <c r="Q2" s="7" t="s">
        <v>12</v>
      </c>
      <c r="R2" s="7" t="s">
        <v>13</v>
      </c>
      <c r="S2" s="7" t="s">
        <v>14</v>
      </c>
      <c r="T2" s="7" t="s">
        <v>15</v>
      </c>
      <c r="U2" s="7" t="s">
        <v>16</v>
      </c>
      <c r="V2" s="7" t="s">
        <v>137</v>
      </c>
      <c r="W2" s="7" t="s">
        <v>138</v>
      </c>
      <c r="X2" s="7" t="s">
        <v>139</v>
      </c>
      <c r="Y2" s="7" t="s">
        <v>140</v>
      </c>
      <c r="Z2" s="7" t="s">
        <v>141</v>
      </c>
      <c r="AA2" s="7" t="s">
        <v>147</v>
      </c>
    </row>
    <row r="3" spans="1:27" x14ac:dyDescent="0.25">
      <c r="A3" s="2">
        <v>1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23</v>
      </c>
      <c r="I3" s="2" t="s">
        <v>24</v>
      </c>
      <c r="J3" s="8">
        <v>95.63</v>
      </c>
      <c r="K3" s="3">
        <v>5</v>
      </c>
      <c r="L3" s="3">
        <v>5</v>
      </c>
      <c r="M3" s="3">
        <v>5</v>
      </c>
      <c r="N3" s="3">
        <v>4.38</v>
      </c>
      <c r="O3" s="3">
        <v>5</v>
      </c>
      <c r="P3" s="3">
        <v>5</v>
      </c>
      <c r="Q3" s="3">
        <v>5</v>
      </c>
      <c r="R3" s="3">
        <v>5</v>
      </c>
      <c r="S3" s="3">
        <v>15</v>
      </c>
      <c r="T3" s="3">
        <v>11.25</v>
      </c>
      <c r="U3" s="3">
        <v>30</v>
      </c>
      <c r="V3" s="2">
        <f>SUM(K3:N3)</f>
        <v>19.38</v>
      </c>
      <c r="W3" s="2">
        <f>SUM(O3:R3)</f>
        <v>20</v>
      </c>
      <c r="X3" s="2">
        <f>S3</f>
        <v>15</v>
      </c>
      <c r="Y3" s="2">
        <f>T3</f>
        <v>11.25</v>
      </c>
      <c r="Z3" s="2">
        <f>U3</f>
        <v>30</v>
      </c>
      <c r="AA3" s="2" t="str">
        <f>IF(J3&gt;=90,"VIII",IF(J3&gt;=80,"VII",IF(J3&gt;=70,"VI",IF(J3&gt;=60,"V",IF(J3&gt;=50,"IV",IF(J3&gt;=40,"III",IF(J3&gt;=30,"II",IF(J3&gt;0,"I",""))))))))</f>
        <v>VIII</v>
      </c>
    </row>
    <row r="4" spans="1:27" x14ac:dyDescent="0.25">
      <c r="A4" s="2">
        <v>2</v>
      </c>
      <c r="B4" s="2" t="s">
        <v>25</v>
      </c>
      <c r="C4" s="2" t="s">
        <v>26</v>
      </c>
      <c r="D4" s="2" t="s">
        <v>19</v>
      </c>
      <c r="E4" s="2" t="s">
        <v>20</v>
      </c>
      <c r="F4" s="2" t="s">
        <v>21</v>
      </c>
      <c r="G4" s="2" t="s">
        <v>27</v>
      </c>
      <c r="H4" s="2" t="s">
        <v>28</v>
      </c>
      <c r="I4" s="2" t="s">
        <v>29</v>
      </c>
      <c r="J4" s="8">
        <v>86.18</v>
      </c>
      <c r="K4" s="3">
        <v>4.38</v>
      </c>
      <c r="L4" s="3">
        <v>5</v>
      </c>
      <c r="M4" s="3">
        <v>5</v>
      </c>
      <c r="N4" s="3">
        <v>3.13</v>
      </c>
      <c r="O4" s="3">
        <v>5</v>
      </c>
      <c r="P4" s="3">
        <v>4.67</v>
      </c>
      <c r="Q4" s="3">
        <v>5</v>
      </c>
      <c r="R4" s="3">
        <v>4.6399999999999997</v>
      </c>
      <c r="S4" s="3">
        <v>11.25</v>
      </c>
      <c r="T4" s="3">
        <v>13.13</v>
      </c>
      <c r="U4" s="3">
        <v>25</v>
      </c>
      <c r="V4" s="2">
        <f t="shared" ref="V4:V41" si="0">SUM(K4:N4)</f>
        <v>17.509999999999998</v>
      </c>
      <c r="W4" s="2">
        <f t="shared" ref="W4:W41" si="1">SUM(O4:R4)</f>
        <v>19.309999999999999</v>
      </c>
      <c r="X4" s="2">
        <f t="shared" ref="X4:Y41" si="2">S4</f>
        <v>11.25</v>
      </c>
      <c r="Y4" s="2">
        <f t="shared" si="2"/>
        <v>13.13</v>
      </c>
      <c r="Z4" s="2">
        <f t="shared" ref="Z4:Z41" si="3">U4</f>
        <v>25</v>
      </c>
      <c r="AA4" s="2" t="str">
        <f t="shared" ref="AA4:AA42" si="4">IF(J4&gt;=90,"VIII",IF(J4&gt;=80,"VII",IF(J4&gt;=70,"VI",IF(J4&gt;=60,"V",IF(J4&gt;=50,"IV",IF(J4&gt;=40,"III",IF(J4&gt;=30,"II",IF(J4&gt;0,"I",""))))))))</f>
        <v>VII</v>
      </c>
    </row>
    <row r="5" spans="1:27" x14ac:dyDescent="0.25">
      <c r="A5" s="2">
        <v>3</v>
      </c>
      <c r="B5" s="2" t="s">
        <v>30</v>
      </c>
      <c r="C5" s="2" t="s">
        <v>31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32</v>
      </c>
      <c r="I5" s="2" t="s">
        <v>33</v>
      </c>
      <c r="J5" s="8">
        <v>85.74</v>
      </c>
      <c r="K5" s="3">
        <v>5</v>
      </c>
      <c r="L5" s="3">
        <v>5</v>
      </c>
      <c r="M5" s="3">
        <v>4.38</v>
      </c>
      <c r="N5" s="3">
        <v>5</v>
      </c>
      <c r="O5" s="3">
        <v>5</v>
      </c>
      <c r="P5" s="3">
        <v>4.67</v>
      </c>
      <c r="Q5" s="3">
        <v>5</v>
      </c>
      <c r="R5" s="3">
        <v>3.57</v>
      </c>
      <c r="S5" s="3">
        <v>10</v>
      </c>
      <c r="T5" s="3">
        <v>13.13</v>
      </c>
      <c r="U5" s="3">
        <v>25</v>
      </c>
      <c r="V5" s="2">
        <f t="shared" si="0"/>
        <v>19.38</v>
      </c>
      <c r="W5" s="2">
        <f t="shared" si="1"/>
        <v>18.239999999999998</v>
      </c>
      <c r="X5" s="2">
        <f t="shared" si="2"/>
        <v>10</v>
      </c>
      <c r="Y5" s="2">
        <f t="shared" si="2"/>
        <v>13.13</v>
      </c>
      <c r="Z5" s="2">
        <f t="shared" si="3"/>
        <v>25</v>
      </c>
      <c r="AA5" s="2" t="str">
        <f t="shared" si="4"/>
        <v>VII</v>
      </c>
    </row>
    <row r="6" spans="1:27" x14ac:dyDescent="0.25">
      <c r="A6" s="2">
        <v>4</v>
      </c>
      <c r="B6" s="2" t="s">
        <v>34</v>
      </c>
      <c r="C6" s="2" t="s">
        <v>35</v>
      </c>
      <c r="D6" s="2" t="s">
        <v>19</v>
      </c>
      <c r="E6" s="2" t="s">
        <v>20</v>
      </c>
      <c r="F6" s="2" t="s">
        <v>21</v>
      </c>
      <c r="G6" s="2" t="s">
        <v>22</v>
      </c>
      <c r="H6" s="2" t="s">
        <v>36</v>
      </c>
      <c r="I6" s="2" t="s">
        <v>37</v>
      </c>
      <c r="J6" s="8">
        <v>40.049999999999997</v>
      </c>
      <c r="K6" s="3">
        <v>5</v>
      </c>
      <c r="L6" s="3">
        <v>3.75</v>
      </c>
      <c r="M6" s="3">
        <v>2.5</v>
      </c>
      <c r="N6" s="3">
        <v>3.13</v>
      </c>
      <c r="O6" s="3">
        <v>2.33</v>
      </c>
      <c r="P6" s="3">
        <v>1.33</v>
      </c>
      <c r="Q6" s="3">
        <v>1.33</v>
      </c>
      <c r="R6" s="3">
        <v>1.43</v>
      </c>
      <c r="S6" s="3">
        <v>3.75</v>
      </c>
      <c r="T6" s="4" t="s">
        <v>38</v>
      </c>
      <c r="U6" s="3">
        <v>15.5</v>
      </c>
      <c r="V6" s="2">
        <f t="shared" si="0"/>
        <v>14.379999999999999</v>
      </c>
      <c r="W6" s="2">
        <f t="shared" si="1"/>
        <v>6.42</v>
      </c>
      <c r="X6" s="2">
        <f t="shared" si="2"/>
        <v>3.75</v>
      </c>
      <c r="Y6" s="2" t="str">
        <f t="shared" si="2"/>
        <v>-</v>
      </c>
      <c r="Z6" s="2">
        <f t="shared" si="3"/>
        <v>15.5</v>
      </c>
      <c r="AA6" s="2" t="str">
        <f t="shared" si="4"/>
        <v>III</v>
      </c>
    </row>
    <row r="7" spans="1:27" x14ac:dyDescent="0.25">
      <c r="A7" s="2">
        <v>5</v>
      </c>
      <c r="B7" s="2" t="s">
        <v>39</v>
      </c>
      <c r="C7" s="2" t="s">
        <v>40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32</v>
      </c>
      <c r="I7" s="2" t="s">
        <v>41</v>
      </c>
      <c r="J7" s="8">
        <v>90.2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4</v>
      </c>
      <c r="R7" s="3">
        <v>3.57</v>
      </c>
      <c r="S7" s="3">
        <v>10</v>
      </c>
      <c r="T7" s="3">
        <v>13.13</v>
      </c>
      <c r="U7" s="3">
        <v>29.5</v>
      </c>
      <c r="V7" s="2">
        <f t="shared" si="0"/>
        <v>20</v>
      </c>
      <c r="W7" s="2">
        <f t="shared" si="1"/>
        <v>17.57</v>
      </c>
      <c r="X7" s="2">
        <f t="shared" si="2"/>
        <v>10</v>
      </c>
      <c r="Y7" s="2">
        <f t="shared" si="2"/>
        <v>13.13</v>
      </c>
      <c r="Z7" s="2">
        <f t="shared" si="3"/>
        <v>29.5</v>
      </c>
      <c r="AA7" s="2" t="str">
        <f t="shared" si="4"/>
        <v>VIII</v>
      </c>
    </row>
    <row r="8" spans="1:27" x14ac:dyDescent="0.25">
      <c r="A8" s="2">
        <v>6</v>
      </c>
      <c r="B8" s="2" t="s">
        <v>42</v>
      </c>
      <c r="C8" s="2" t="s">
        <v>43</v>
      </c>
      <c r="D8" s="2" t="s">
        <v>19</v>
      </c>
      <c r="E8" s="2" t="s">
        <v>20</v>
      </c>
      <c r="F8" s="2" t="s">
        <v>21</v>
      </c>
      <c r="G8" s="2" t="s">
        <v>44</v>
      </c>
      <c r="H8" s="2" t="s">
        <v>45</v>
      </c>
      <c r="I8" s="2" t="s">
        <v>46</v>
      </c>
      <c r="J8" s="8">
        <v>95.89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4.6399999999999997</v>
      </c>
      <c r="S8" s="3">
        <v>15</v>
      </c>
      <c r="T8" s="3">
        <v>11.25</v>
      </c>
      <c r="U8" s="3">
        <v>30</v>
      </c>
      <c r="V8" s="2">
        <f t="shared" si="0"/>
        <v>20</v>
      </c>
      <c r="W8" s="2">
        <f t="shared" si="1"/>
        <v>19.64</v>
      </c>
      <c r="X8" s="2">
        <f t="shared" si="2"/>
        <v>15</v>
      </c>
      <c r="Y8" s="2">
        <f t="shared" si="2"/>
        <v>11.25</v>
      </c>
      <c r="Z8" s="2">
        <f t="shared" si="3"/>
        <v>30</v>
      </c>
      <c r="AA8" s="2" t="str">
        <f t="shared" si="4"/>
        <v>VIII</v>
      </c>
    </row>
    <row r="9" spans="1:27" x14ac:dyDescent="0.25">
      <c r="A9" s="2">
        <v>7</v>
      </c>
      <c r="B9" s="2" t="s">
        <v>47</v>
      </c>
      <c r="C9" s="2" t="s">
        <v>48</v>
      </c>
      <c r="D9" s="2" t="s">
        <v>19</v>
      </c>
      <c r="E9" s="2" t="s">
        <v>20</v>
      </c>
      <c r="F9" s="2" t="s">
        <v>21</v>
      </c>
      <c r="G9" s="2" t="s">
        <v>49</v>
      </c>
      <c r="H9" s="2" t="s">
        <v>50</v>
      </c>
      <c r="I9" s="2" t="s">
        <v>37</v>
      </c>
      <c r="J9" s="8">
        <v>86.44</v>
      </c>
      <c r="K9" s="3">
        <v>5</v>
      </c>
      <c r="L9" s="3">
        <v>5</v>
      </c>
      <c r="M9" s="3">
        <v>5</v>
      </c>
      <c r="N9" s="3">
        <v>4.38</v>
      </c>
      <c r="O9" s="3">
        <v>4.33</v>
      </c>
      <c r="P9" s="3">
        <v>5</v>
      </c>
      <c r="Q9" s="4" t="s">
        <v>38</v>
      </c>
      <c r="R9" s="3">
        <v>2.86</v>
      </c>
      <c r="S9" s="3">
        <v>13.75</v>
      </c>
      <c r="T9" s="3">
        <v>13.13</v>
      </c>
      <c r="U9" s="3">
        <v>28</v>
      </c>
      <c r="V9" s="2">
        <f t="shared" si="0"/>
        <v>19.38</v>
      </c>
      <c r="W9" s="2">
        <f t="shared" si="1"/>
        <v>12.19</v>
      </c>
      <c r="X9" s="2">
        <f t="shared" si="2"/>
        <v>13.75</v>
      </c>
      <c r="Y9" s="2">
        <f t="shared" si="2"/>
        <v>13.13</v>
      </c>
      <c r="Z9" s="2">
        <f t="shared" si="3"/>
        <v>28</v>
      </c>
      <c r="AA9" s="2" t="str">
        <f t="shared" si="4"/>
        <v>VII</v>
      </c>
    </row>
    <row r="10" spans="1:27" x14ac:dyDescent="0.25">
      <c r="A10" s="2">
        <v>8</v>
      </c>
      <c r="B10" s="2" t="s">
        <v>51</v>
      </c>
      <c r="C10" s="2" t="s">
        <v>52</v>
      </c>
      <c r="D10" s="2" t="s">
        <v>19</v>
      </c>
      <c r="E10" s="2" t="s">
        <v>20</v>
      </c>
      <c r="F10" s="2" t="s">
        <v>21</v>
      </c>
      <c r="G10" s="2" t="s">
        <v>49</v>
      </c>
      <c r="H10" s="2" t="s">
        <v>23</v>
      </c>
      <c r="I10" s="2" t="s">
        <v>53</v>
      </c>
      <c r="J10" s="8">
        <v>96.88</v>
      </c>
      <c r="K10" s="3">
        <v>5</v>
      </c>
      <c r="L10" s="3">
        <v>5</v>
      </c>
      <c r="M10" s="3">
        <v>5</v>
      </c>
      <c r="N10" s="3">
        <v>5</v>
      </c>
      <c r="O10" s="3">
        <v>5</v>
      </c>
      <c r="P10" s="3">
        <v>5</v>
      </c>
      <c r="Q10" s="3">
        <v>5</v>
      </c>
      <c r="R10" s="3">
        <v>5</v>
      </c>
      <c r="S10" s="3">
        <v>13.75</v>
      </c>
      <c r="T10" s="3">
        <v>13.13</v>
      </c>
      <c r="U10" s="3">
        <v>30</v>
      </c>
      <c r="V10" s="2">
        <f t="shared" si="0"/>
        <v>20</v>
      </c>
      <c r="W10" s="2">
        <f t="shared" si="1"/>
        <v>20</v>
      </c>
      <c r="X10" s="2">
        <f t="shared" si="2"/>
        <v>13.75</v>
      </c>
      <c r="Y10" s="2">
        <f t="shared" si="2"/>
        <v>13.13</v>
      </c>
      <c r="Z10" s="2">
        <f t="shared" si="3"/>
        <v>30</v>
      </c>
      <c r="AA10" s="2" t="str">
        <f t="shared" si="4"/>
        <v>VIII</v>
      </c>
    </row>
    <row r="11" spans="1:27" x14ac:dyDescent="0.25">
      <c r="A11" s="2">
        <v>9</v>
      </c>
      <c r="B11" s="2" t="s">
        <v>54</v>
      </c>
      <c r="C11" s="2" t="s">
        <v>55</v>
      </c>
      <c r="D11" s="2" t="s">
        <v>19</v>
      </c>
      <c r="E11" s="2" t="s">
        <v>20</v>
      </c>
      <c r="F11" s="2" t="s">
        <v>21</v>
      </c>
      <c r="G11" s="2" t="s">
        <v>22</v>
      </c>
      <c r="H11" s="2" t="s">
        <v>56</v>
      </c>
      <c r="I11" s="2" t="s">
        <v>57</v>
      </c>
      <c r="J11" s="8">
        <v>95.27</v>
      </c>
      <c r="K11" s="3">
        <v>5</v>
      </c>
      <c r="L11" s="3">
        <v>4.38</v>
      </c>
      <c r="M11" s="3">
        <v>5</v>
      </c>
      <c r="N11" s="3">
        <v>5</v>
      </c>
      <c r="O11" s="3">
        <v>5</v>
      </c>
      <c r="P11" s="3">
        <v>5</v>
      </c>
      <c r="Q11" s="3">
        <v>5</v>
      </c>
      <c r="R11" s="3">
        <v>4.6399999999999997</v>
      </c>
      <c r="S11" s="3">
        <v>11.25</v>
      </c>
      <c r="T11" s="3">
        <v>15</v>
      </c>
      <c r="U11" s="3">
        <v>30</v>
      </c>
      <c r="V11" s="2">
        <f t="shared" si="0"/>
        <v>19.38</v>
      </c>
      <c r="W11" s="2">
        <f t="shared" si="1"/>
        <v>19.64</v>
      </c>
      <c r="X11" s="2">
        <f t="shared" si="2"/>
        <v>11.25</v>
      </c>
      <c r="Y11" s="2">
        <f t="shared" si="2"/>
        <v>15</v>
      </c>
      <c r="Z11" s="2">
        <f t="shared" si="3"/>
        <v>30</v>
      </c>
      <c r="AA11" s="2" t="str">
        <f t="shared" si="4"/>
        <v>VIII</v>
      </c>
    </row>
    <row r="12" spans="1:27" x14ac:dyDescent="0.25">
      <c r="A12" s="2">
        <v>10</v>
      </c>
      <c r="B12" s="2" t="s">
        <v>58</v>
      </c>
      <c r="C12" s="2" t="s">
        <v>55</v>
      </c>
      <c r="D12" s="2" t="s">
        <v>19</v>
      </c>
      <c r="E12" s="2" t="s">
        <v>20</v>
      </c>
      <c r="F12" s="2" t="s">
        <v>21</v>
      </c>
      <c r="G12" s="2" t="s">
        <v>22</v>
      </c>
      <c r="H12" s="2" t="s">
        <v>32</v>
      </c>
      <c r="I12" s="2" t="s">
        <v>41</v>
      </c>
      <c r="J12" s="8">
        <v>87.88</v>
      </c>
      <c r="K12" s="3">
        <v>5</v>
      </c>
      <c r="L12" s="3">
        <v>4.38</v>
      </c>
      <c r="M12" s="3">
        <v>5</v>
      </c>
      <c r="N12" s="3">
        <v>5</v>
      </c>
      <c r="O12" s="3">
        <v>3.67</v>
      </c>
      <c r="P12" s="3">
        <v>4</v>
      </c>
      <c r="Q12" s="3">
        <v>3.33</v>
      </c>
      <c r="R12" s="3">
        <v>5</v>
      </c>
      <c r="S12" s="3">
        <v>15</v>
      </c>
      <c r="T12" s="3">
        <v>7.5</v>
      </c>
      <c r="U12" s="3">
        <v>30</v>
      </c>
      <c r="V12" s="2">
        <f t="shared" si="0"/>
        <v>19.38</v>
      </c>
      <c r="W12" s="2">
        <f t="shared" si="1"/>
        <v>16</v>
      </c>
      <c r="X12" s="2">
        <f t="shared" si="2"/>
        <v>15</v>
      </c>
      <c r="Y12" s="2">
        <f t="shared" si="2"/>
        <v>7.5</v>
      </c>
      <c r="Z12" s="2">
        <f t="shared" si="3"/>
        <v>30</v>
      </c>
      <c r="AA12" s="2" t="str">
        <f t="shared" si="4"/>
        <v>VII</v>
      </c>
    </row>
    <row r="13" spans="1:27" x14ac:dyDescent="0.25">
      <c r="A13" s="2">
        <v>11</v>
      </c>
      <c r="B13" s="2" t="s">
        <v>59</v>
      </c>
      <c r="C13" s="2" t="s">
        <v>55</v>
      </c>
      <c r="D13" s="2" t="s">
        <v>19</v>
      </c>
      <c r="E13" s="2" t="s">
        <v>20</v>
      </c>
      <c r="F13" s="2" t="s">
        <v>21</v>
      </c>
      <c r="G13" s="2" t="s">
        <v>27</v>
      </c>
      <c r="H13" s="2" t="s">
        <v>60</v>
      </c>
      <c r="I13" s="2" t="s">
        <v>61</v>
      </c>
      <c r="J13" s="8">
        <v>93.13</v>
      </c>
      <c r="K13" s="3">
        <v>5</v>
      </c>
      <c r="L13" s="3">
        <v>5</v>
      </c>
      <c r="M13" s="3">
        <v>5</v>
      </c>
      <c r="N13" s="3">
        <v>4.38</v>
      </c>
      <c r="O13" s="3">
        <v>5</v>
      </c>
      <c r="P13" s="3">
        <v>5</v>
      </c>
      <c r="Q13" s="3">
        <v>5</v>
      </c>
      <c r="R13" s="3">
        <v>2.5</v>
      </c>
      <c r="S13" s="3">
        <v>15</v>
      </c>
      <c r="T13" s="3">
        <v>11.25</v>
      </c>
      <c r="U13" s="3">
        <v>30</v>
      </c>
      <c r="V13" s="2">
        <f t="shared" si="0"/>
        <v>19.38</v>
      </c>
      <c r="W13" s="2">
        <f t="shared" si="1"/>
        <v>17.5</v>
      </c>
      <c r="X13" s="2">
        <f t="shared" si="2"/>
        <v>15</v>
      </c>
      <c r="Y13" s="2">
        <f t="shared" si="2"/>
        <v>11.25</v>
      </c>
      <c r="Z13" s="2">
        <f t="shared" si="3"/>
        <v>30</v>
      </c>
      <c r="AA13" s="2" t="str">
        <f t="shared" si="4"/>
        <v>VIII</v>
      </c>
    </row>
    <row r="14" spans="1:27" x14ac:dyDescent="0.25">
      <c r="A14" s="2">
        <v>12</v>
      </c>
      <c r="B14" s="2" t="s">
        <v>62</v>
      </c>
      <c r="C14" s="2" t="s">
        <v>63</v>
      </c>
      <c r="D14" s="2" t="s">
        <v>19</v>
      </c>
      <c r="E14" s="2" t="s">
        <v>20</v>
      </c>
      <c r="F14" s="2" t="s">
        <v>21</v>
      </c>
      <c r="G14" s="2" t="s">
        <v>22</v>
      </c>
      <c r="H14" s="2" t="s">
        <v>36</v>
      </c>
      <c r="I14" s="2" t="s">
        <v>37</v>
      </c>
      <c r="J14" s="8">
        <v>86.8</v>
      </c>
      <c r="K14" s="3">
        <v>3.13</v>
      </c>
      <c r="L14" s="3">
        <v>3.13</v>
      </c>
      <c r="M14" s="3">
        <v>5</v>
      </c>
      <c r="N14" s="3">
        <v>5</v>
      </c>
      <c r="O14" s="3">
        <v>4.33</v>
      </c>
      <c r="P14" s="3">
        <v>3.67</v>
      </c>
      <c r="Q14" s="3">
        <v>4</v>
      </c>
      <c r="R14" s="3">
        <v>1.43</v>
      </c>
      <c r="S14" s="3">
        <v>15</v>
      </c>
      <c r="T14" s="3">
        <v>13.13</v>
      </c>
      <c r="U14" s="3">
        <v>29</v>
      </c>
      <c r="V14" s="2">
        <f t="shared" si="0"/>
        <v>16.259999999999998</v>
      </c>
      <c r="W14" s="2">
        <f t="shared" si="1"/>
        <v>13.43</v>
      </c>
      <c r="X14" s="2">
        <f t="shared" si="2"/>
        <v>15</v>
      </c>
      <c r="Y14" s="2">
        <f t="shared" si="2"/>
        <v>13.13</v>
      </c>
      <c r="Z14" s="2">
        <f t="shared" si="3"/>
        <v>29</v>
      </c>
      <c r="AA14" s="2" t="str">
        <f t="shared" si="4"/>
        <v>VII</v>
      </c>
    </row>
    <row r="15" spans="1:27" x14ac:dyDescent="0.25">
      <c r="A15" s="2">
        <v>13</v>
      </c>
      <c r="B15" s="2" t="s">
        <v>64</v>
      </c>
      <c r="C15" s="2" t="s">
        <v>65</v>
      </c>
      <c r="D15" s="2" t="s">
        <v>19</v>
      </c>
      <c r="E15" s="2" t="s">
        <v>20</v>
      </c>
      <c r="F15" s="2" t="s">
        <v>21</v>
      </c>
      <c r="G15" s="2" t="s">
        <v>22</v>
      </c>
      <c r="H15" s="2" t="s">
        <v>36</v>
      </c>
      <c r="I15" s="2" t="s">
        <v>37</v>
      </c>
      <c r="J15" s="8">
        <v>63.5</v>
      </c>
      <c r="K15" s="3">
        <v>4.38</v>
      </c>
      <c r="L15" s="3">
        <v>3.75</v>
      </c>
      <c r="M15" s="3">
        <v>5</v>
      </c>
      <c r="N15" s="3">
        <v>1.25</v>
      </c>
      <c r="O15" s="3">
        <v>5</v>
      </c>
      <c r="P15" s="3">
        <v>3.67</v>
      </c>
      <c r="Q15" s="3">
        <v>0.33</v>
      </c>
      <c r="R15" s="4" t="s">
        <v>38</v>
      </c>
      <c r="S15" s="3">
        <v>8.75</v>
      </c>
      <c r="T15" s="3">
        <v>9.3800000000000008</v>
      </c>
      <c r="U15" s="3">
        <v>22</v>
      </c>
      <c r="V15" s="2">
        <f t="shared" si="0"/>
        <v>14.379999999999999</v>
      </c>
      <c r="W15" s="2">
        <f t="shared" si="1"/>
        <v>9</v>
      </c>
      <c r="X15" s="2">
        <f t="shared" si="2"/>
        <v>8.75</v>
      </c>
      <c r="Y15" s="2">
        <f t="shared" si="2"/>
        <v>9.3800000000000008</v>
      </c>
      <c r="Z15" s="2">
        <f t="shared" si="3"/>
        <v>22</v>
      </c>
      <c r="AA15" s="2" t="str">
        <f t="shared" si="4"/>
        <v>V</v>
      </c>
    </row>
    <row r="16" spans="1:27" x14ac:dyDescent="0.25">
      <c r="A16" s="2">
        <v>14</v>
      </c>
      <c r="B16" s="2" t="s">
        <v>66</v>
      </c>
      <c r="C16" s="2" t="s">
        <v>67</v>
      </c>
      <c r="D16" s="2" t="s">
        <v>19</v>
      </c>
      <c r="E16" s="2" t="s">
        <v>20</v>
      </c>
      <c r="F16" s="2" t="s">
        <v>21</v>
      </c>
      <c r="G16" s="2" t="s">
        <v>68</v>
      </c>
      <c r="H16" s="2" t="s">
        <v>28</v>
      </c>
      <c r="I16" s="2" t="s">
        <v>69</v>
      </c>
      <c r="J16" s="8">
        <v>70.099999999999994</v>
      </c>
      <c r="K16" s="3">
        <v>5</v>
      </c>
      <c r="L16" s="3">
        <v>5</v>
      </c>
      <c r="M16" s="3">
        <v>3.13</v>
      </c>
      <c r="N16" s="3">
        <v>3.13</v>
      </c>
      <c r="O16" s="3">
        <v>3</v>
      </c>
      <c r="P16" s="3">
        <v>3.33</v>
      </c>
      <c r="Q16" s="3">
        <v>3.67</v>
      </c>
      <c r="R16" s="3">
        <v>1.07</v>
      </c>
      <c r="S16" s="3">
        <v>8.75</v>
      </c>
      <c r="T16" s="3">
        <v>5.63</v>
      </c>
      <c r="U16" s="3">
        <v>28.4</v>
      </c>
      <c r="V16" s="2">
        <f t="shared" si="0"/>
        <v>16.259999999999998</v>
      </c>
      <c r="W16" s="2">
        <f t="shared" si="1"/>
        <v>11.07</v>
      </c>
      <c r="X16" s="2">
        <f t="shared" si="2"/>
        <v>8.75</v>
      </c>
      <c r="Y16" s="2">
        <f t="shared" si="2"/>
        <v>5.63</v>
      </c>
      <c r="Z16" s="2">
        <f t="shared" si="3"/>
        <v>28.4</v>
      </c>
      <c r="AA16" s="2" t="str">
        <f t="shared" si="4"/>
        <v>VI</v>
      </c>
    </row>
    <row r="17" spans="1:27" x14ac:dyDescent="0.25">
      <c r="A17" s="2">
        <v>15</v>
      </c>
      <c r="B17" s="2" t="s">
        <v>70</v>
      </c>
      <c r="C17" s="2" t="s">
        <v>71</v>
      </c>
      <c r="D17" s="2" t="s">
        <v>19</v>
      </c>
      <c r="E17" s="2" t="s">
        <v>20</v>
      </c>
      <c r="F17" s="2" t="s">
        <v>21</v>
      </c>
      <c r="G17" s="2" t="s">
        <v>22</v>
      </c>
      <c r="H17" s="2" t="s">
        <v>36</v>
      </c>
      <c r="I17" s="2" t="s">
        <v>37</v>
      </c>
      <c r="J17" s="8">
        <v>66.86</v>
      </c>
      <c r="K17" s="3">
        <v>4.38</v>
      </c>
      <c r="L17" s="3">
        <v>1.88</v>
      </c>
      <c r="M17" s="3">
        <v>5</v>
      </c>
      <c r="N17" s="3">
        <v>4.38</v>
      </c>
      <c r="O17" s="3">
        <v>5</v>
      </c>
      <c r="P17" s="3">
        <v>2</v>
      </c>
      <c r="Q17" s="3">
        <v>2</v>
      </c>
      <c r="R17" s="3">
        <v>2.86</v>
      </c>
      <c r="S17" s="3">
        <v>8.75</v>
      </c>
      <c r="T17" s="3">
        <v>5.63</v>
      </c>
      <c r="U17" s="3">
        <v>25</v>
      </c>
      <c r="V17" s="2">
        <f t="shared" si="0"/>
        <v>15.64</v>
      </c>
      <c r="W17" s="2">
        <f t="shared" si="1"/>
        <v>11.86</v>
      </c>
      <c r="X17" s="2">
        <f t="shared" si="2"/>
        <v>8.75</v>
      </c>
      <c r="Y17" s="2">
        <f t="shared" si="2"/>
        <v>5.63</v>
      </c>
      <c r="Z17" s="2">
        <f t="shared" si="3"/>
        <v>25</v>
      </c>
      <c r="AA17" s="2" t="str">
        <f t="shared" si="4"/>
        <v>V</v>
      </c>
    </row>
    <row r="18" spans="1:27" x14ac:dyDescent="0.25">
      <c r="A18" s="2">
        <v>16</v>
      </c>
      <c r="B18" s="2" t="s">
        <v>72</v>
      </c>
      <c r="C18" s="2" t="s">
        <v>73</v>
      </c>
      <c r="D18" s="2" t="s">
        <v>19</v>
      </c>
      <c r="E18" s="2" t="s">
        <v>20</v>
      </c>
      <c r="F18" s="2" t="s">
        <v>21</v>
      </c>
      <c r="G18" s="2" t="s">
        <v>22</v>
      </c>
      <c r="H18" s="2" t="s">
        <v>36</v>
      </c>
      <c r="I18" s="2" t="s">
        <v>74</v>
      </c>
      <c r="J18" s="8">
        <v>62.25</v>
      </c>
      <c r="K18" s="3">
        <v>5</v>
      </c>
      <c r="L18" s="3">
        <v>3.13</v>
      </c>
      <c r="M18" s="3">
        <v>5</v>
      </c>
      <c r="N18" s="3">
        <v>5</v>
      </c>
      <c r="O18" s="3">
        <v>0.67</v>
      </c>
      <c r="P18" s="3">
        <v>1.33</v>
      </c>
      <c r="Q18" s="3">
        <v>4</v>
      </c>
      <c r="R18" s="3">
        <v>0</v>
      </c>
      <c r="S18" s="3">
        <v>10</v>
      </c>
      <c r="T18" s="3">
        <v>13.13</v>
      </c>
      <c r="U18" s="3">
        <v>15</v>
      </c>
      <c r="V18" s="2">
        <f t="shared" si="0"/>
        <v>18.13</v>
      </c>
      <c r="W18" s="2">
        <f t="shared" si="1"/>
        <v>6</v>
      </c>
      <c r="X18" s="2">
        <f t="shared" si="2"/>
        <v>10</v>
      </c>
      <c r="Y18" s="2">
        <f t="shared" si="2"/>
        <v>13.13</v>
      </c>
      <c r="Z18" s="2">
        <f t="shared" si="3"/>
        <v>15</v>
      </c>
      <c r="AA18" s="2" t="str">
        <f t="shared" si="4"/>
        <v>V</v>
      </c>
    </row>
    <row r="19" spans="1:27" x14ac:dyDescent="0.25">
      <c r="A19" s="2">
        <v>17</v>
      </c>
      <c r="B19" s="2" t="s">
        <v>75</v>
      </c>
      <c r="C19" s="2" t="s">
        <v>76</v>
      </c>
      <c r="D19" s="2" t="s">
        <v>19</v>
      </c>
      <c r="E19" s="2" t="s">
        <v>20</v>
      </c>
      <c r="F19" s="2" t="s">
        <v>21</v>
      </c>
      <c r="G19" s="2" t="s">
        <v>22</v>
      </c>
      <c r="H19" s="2" t="s">
        <v>23</v>
      </c>
      <c r="I19" s="2" t="s">
        <v>77</v>
      </c>
      <c r="J19" s="8">
        <v>91.25</v>
      </c>
      <c r="K19" s="3">
        <v>5</v>
      </c>
      <c r="L19" s="3">
        <v>5</v>
      </c>
      <c r="M19" s="3">
        <v>5</v>
      </c>
      <c r="N19" s="3">
        <v>4.38</v>
      </c>
      <c r="O19" s="3">
        <v>5</v>
      </c>
      <c r="P19" s="3">
        <v>5</v>
      </c>
      <c r="Q19" s="3">
        <v>5</v>
      </c>
      <c r="R19" s="3">
        <v>5</v>
      </c>
      <c r="S19" s="3">
        <v>8.75</v>
      </c>
      <c r="T19" s="3">
        <v>13.13</v>
      </c>
      <c r="U19" s="3">
        <v>30</v>
      </c>
      <c r="V19" s="2">
        <f t="shared" si="0"/>
        <v>19.38</v>
      </c>
      <c r="W19" s="2">
        <f t="shared" si="1"/>
        <v>20</v>
      </c>
      <c r="X19" s="2">
        <f t="shared" si="2"/>
        <v>8.75</v>
      </c>
      <c r="Y19" s="2">
        <f t="shared" si="2"/>
        <v>13.13</v>
      </c>
      <c r="Z19" s="2">
        <f t="shared" si="3"/>
        <v>30</v>
      </c>
      <c r="AA19" s="2" t="str">
        <f t="shared" si="4"/>
        <v>VIII</v>
      </c>
    </row>
    <row r="20" spans="1:27" x14ac:dyDescent="0.25">
      <c r="A20" s="2">
        <v>18</v>
      </c>
      <c r="B20" s="2" t="s">
        <v>78</v>
      </c>
      <c r="C20" s="2" t="s">
        <v>79</v>
      </c>
      <c r="D20" s="2" t="s">
        <v>19</v>
      </c>
      <c r="E20" s="2" t="s">
        <v>20</v>
      </c>
      <c r="F20" s="2" t="s">
        <v>21</v>
      </c>
      <c r="G20" s="2" t="s">
        <v>22</v>
      </c>
      <c r="H20" s="2" t="s">
        <v>80</v>
      </c>
      <c r="I20" s="2" t="s">
        <v>81</v>
      </c>
      <c r="J20" s="8">
        <v>100</v>
      </c>
      <c r="K20" s="3">
        <v>5</v>
      </c>
      <c r="L20" s="3">
        <v>5</v>
      </c>
      <c r="M20" s="3">
        <v>5</v>
      </c>
      <c r="N20" s="3">
        <v>5</v>
      </c>
      <c r="O20" s="3">
        <v>5</v>
      </c>
      <c r="P20" s="3">
        <v>5</v>
      </c>
      <c r="Q20" s="3">
        <v>5</v>
      </c>
      <c r="R20" s="3">
        <v>5</v>
      </c>
      <c r="S20" s="3">
        <v>15</v>
      </c>
      <c r="T20" s="3">
        <v>15</v>
      </c>
      <c r="U20" s="3">
        <v>30</v>
      </c>
      <c r="V20" s="2">
        <f t="shared" si="0"/>
        <v>20</v>
      </c>
      <c r="W20" s="2">
        <f t="shared" si="1"/>
        <v>20</v>
      </c>
      <c r="X20" s="2">
        <f t="shared" si="2"/>
        <v>15</v>
      </c>
      <c r="Y20" s="2">
        <f t="shared" si="2"/>
        <v>15</v>
      </c>
      <c r="Z20" s="2">
        <f t="shared" si="3"/>
        <v>30</v>
      </c>
      <c r="AA20" s="2" t="str">
        <f t="shared" si="4"/>
        <v>VIII</v>
      </c>
    </row>
    <row r="21" spans="1:27" x14ac:dyDescent="0.25">
      <c r="A21" s="2">
        <v>19</v>
      </c>
      <c r="B21" s="2" t="s">
        <v>82</v>
      </c>
      <c r="C21" s="2" t="s">
        <v>83</v>
      </c>
      <c r="D21" s="2" t="s">
        <v>19</v>
      </c>
      <c r="E21" s="2" t="s">
        <v>20</v>
      </c>
      <c r="F21" s="2" t="s">
        <v>21</v>
      </c>
      <c r="G21" s="2" t="s">
        <v>27</v>
      </c>
      <c r="H21" s="2" t="s">
        <v>60</v>
      </c>
      <c r="I21" s="2" t="s">
        <v>37</v>
      </c>
      <c r="J21" s="8">
        <v>95.67</v>
      </c>
      <c r="K21" s="3">
        <v>5</v>
      </c>
      <c r="L21" s="3">
        <v>5</v>
      </c>
      <c r="M21" s="3">
        <v>5</v>
      </c>
      <c r="N21" s="3">
        <v>5</v>
      </c>
      <c r="O21" s="3">
        <v>4.33</v>
      </c>
      <c r="P21" s="3">
        <v>5</v>
      </c>
      <c r="Q21" s="3">
        <v>5</v>
      </c>
      <c r="R21" s="3">
        <v>3.21</v>
      </c>
      <c r="S21" s="3">
        <v>15</v>
      </c>
      <c r="T21" s="3">
        <v>13.13</v>
      </c>
      <c r="U21" s="3">
        <v>30</v>
      </c>
      <c r="V21" s="2">
        <f t="shared" si="0"/>
        <v>20</v>
      </c>
      <c r="W21" s="2">
        <f t="shared" si="1"/>
        <v>17.54</v>
      </c>
      <c r="X21" s="2">
        <f t="shared" si="2"/>
        <v>15</v>
      </c>
      <c r="Y21" s="2">
        <f t="shared" si="2"/>
        <v>13.13</v>
      </c>
      <c r="Z21" s="2">
        <f t="shared" si="3"/>
        <v>30</v>
      </c>
      <c r="AA21" s="2" t="str">
        <f t="shared" si="4"/>
        <v>VIII</v>
      </c>
    </row>
    <row r="22" spans="1:27" x14ac:dyDescent="0.25">
      <c r="A22" s="2">
        <v>20</v>
      </c>
      <c r="B22" s="2" t="s">
        <v>84</v>
      </c>
      <c r="C22" s="2" t="s">
        <v>85</v>
      </c>
      <c r="D22" s="2" t="s">
        <v>19</v>
      </c>
      <c r="E22" s="2" t="s">
        <v>20</v>
      </c>
      <c r="F22" s="2" t="s">
        <v>21</v>
      </c>
      <c r="G22" s="2" t="s">
        <v>44</v>
      </c>
      <c r="H22" s="2" t="s">
        <v>32</v>
      </c>
      <c r="I22" s="2" t="s">
        <v>86</v>
      </c>
      <c r="J22" s="8">
        <v>94.27</v>
      </c>
      <c r="K22" s="3">
        <v>5</v>
      </c>
      <c r="L22" s="3">
        <v>5</v>
      </c>
      <c r="M22" s="3">
        <v>5</v>
      </c>
      <c r="N22" s="3">
        <v>5</v>
      </c>
      <c r="O22" s="3">
        <v>4</v>
      </c>
      <c r="P22" s="3">
        <v>5</v>
      </c>
      <c r="Q22" s="3">
        <v>5</v>
      </c>
      <c r="R22" s="3">
        <v>4.6399999999999997</v>
      </c>
      <c r="S22" s="3">
        <v>12.5</v>
      </c>
      <c r="T22" s="3">
        <v>13.13</v>
      </c>
      <c r="U22" s="3">
        <v>30</v>
      </c>
      <c r="V22" s="2">
        <f t="shared" si="0"/>
        <v>20</v>
      </c>
      <c r="W22" s="2">
        <f t="shared" si="1"/>
        <v>18.64</v>
      </c>
      <c r="X22" s="2">
        <f t="shared" si="2"/>
        <v>12.5</v>
      </c>
      <c r="Y22" s="2">
        <f t="shared" si="2"/>
        <v>13.13</v>
      </c>
      <c r="Z22" s="2">
        <f t="shared" si="3"/>
        <v>30</v>
      </c>
      <c r="AA22" s="2" t="str">
        <f t="shared" si="4"/>
        <v>VIII</v>
      </c>
    </row>
    <row r="23" spans="1:27" x14ac:dyDescent="0.25">
      <c r="A23" s="2">
        <v>21</v>
      </c>
      <c r="B23" s="2" t="s">
        <v>87</v>
      </c>
      <c r="C23" s="2" t="s">
        <v>88</v>
      </c>
      <c r="D23" s="2" t="s">
        <v>19</v>
      </c>
      <c r="E23" s="2" t="s">
        <v>20</v>
      </c>
      <c r="F23" s="2" t="s">
        <v>21</v>
      </c>
      <c r="G23" s="2" t="s">
        <v>27</v>
      </c>
      <c r="H23" s="2" t="s">
        <v>60</v>
      </c>
      <c r="I23" s="2" t="s">
        <v>37</v>
      </c>
      <c r="J23" s="8">
        <v>84.11</v>
      </c>
      <c r="K23" s="3">
        <v>5</v>
      </c>
      <c r="L23" s="3">
        <v>3.75</v>
      </c>
      <c r="M23" s="3">
        <v>5</v>
      </c>
      <c r="N23" s="3">
        <v>5</v>
      </c>
      <c r="O23" s="3">
        <v>4.33</v>
      </c>
      <c r="P23" s="3">
        <v>3.33</v>
      </c>
      <c r="Q23" s="3">
        <v>4</v>
      </c>
      <c r="R23" s="3">
        <v>3.57</v>
      </c>
      <c r="S23" s="3">
        <v>15</v>
      </c>
      <c r="T23" s="3">
        <v>13.13</v>
      </c>
      <c r="U23" s="3">
        <v>22</v>
      </c>
      <c r="V23" s="2">
        <f t="shared" si="0"/>
        <v>18.75</v>
      </c>
      <c r="W23" s="2">
        <f t="shared" si="1"/>
        <v>15.23</v>
      </c>
      <c r="X23" s="2">
        <f t="shared" si="2"/>
        <v>15</v>
      </c>
      <c r="Y23" s="2">
        <f t="shared" si="2"/>
        <v>13.13</v>
      </c>
      <c r="Z23" s="2">
        <f t="shared" si="3"/>
        <v>22</v>
      </c>
      <c r="AA23" s="2" t="str">
        <f t="shared" si="4"/>
        <v>VII</v>
      </c>
    </row>
    <row r="24" spans="1:27" x14ac:dyDescent="0.25">
      <c r="A24" s="2">
        <v>22</v>
      </c>
      <c r="B24" s="2" t="s">
        <v>89</v>
      </c>
      <c r="C24" s="2" t="s">
        <v>90</v>
      </c>
      <c r="D24" s="2" t="s">
        <v>19</v>
      </c>
      <c r="E24" s="2" t="s">
        <v>20</v>
      </c>
      <c r="F24" s="2" t="s">
        <v>21</v>
      </c>
      <c r="G24" s="2" t="s">
        <v>27</v>
      </c>
      <c r="H24" s="2" t="s">
        <v>60</v>
      </c>
      <c r="I24" s="2" t="s">
        <v>37</v>
      </c>
      <c r="J24" s="8">
        <v>65.400000000000006</v>
      </c>
      <c r="K24" s="3">
        <v>4.38</v>
      </c>
      <c r="L24" s="3">
        <v>3.75</v>
      </c>
      <c r="M24" s="3">
        <v>3.75</v>
      </c>
      <c r="N24" s="3">
        <v>3.13</v>
      </c>
      <c r="O24" s="3">
        <v>5</v>
      </c>
      <c r="P24" s="3">
        <v>2.33</v>
      </c>
      <c r="Q24" s="3">
        <v>5</v>
      </c>
      <c r="R24" s="3">
        <v>1.07</v>
      </c>
      <c r="S24" s="3">
        <v>7.5</v>
      </c>
      <c r="T24" s="3">
        <v>7.5</v>
      </c>
      <c r="U24" s="3">
        <v>22</v>
      </c>
      <c r="V24" s="2">
        <f t="shared" si="0"/>
        <v>15.009999999999998</v>
      </c>
      <c r="W24" s="2">
        <f t="shared" si="1"/>
        <v>13.4</v>
      </c>
      <c r="X24" s="2">
        <f t="shared" si="2"/>
        <v>7.5</v>
      </c>
      <c r="Y24" s="2">
        <f t="shared" si="2"/>
        <v>7.5</v>
      </c>
      <c r="Z24" s="2">
        <f t="shared" si="3"/>
        <v>22</v>
      </c>
      <c r="AA24" s="2" t="str">
        <f t="shared" si="4"/>
        <v>V</v>
      </c>
    </row>
    <row r="25" spans="1:27" x14ac:dyDescent="0.25">
      <c r="A25" s="2">
        <v>23</v>
      </c>
      <c r="B25" s="2" t="s">
        <v>91</v>
      </c>
      <c r="C25" s="2" t="s">
        <v>92</v>
      </c>
      <c r="D25" s="2" t="s">
        <v>19</v>
      </c>
      <c r="E25" s="2" t="s">
        <v>20</v>
      </c>
      <c r="F25" s="2" t="s">
        <v>21</v>
      </c>
      <c r="G25" s="2" t="s">
        <v>93</v>
      </c>
      <c r="H25" s="2" t="s">
        <v>50</v>
      </c>
      <c r="I25" s="2" t="s">
        <v>94</v>
      </c>
      <c r="J25" s="8">
        <v>90.81</v>
      </c>
      <c r="K25" s="3">
        <v>5</v>
      </c>
      <c r="L25" s="3">
        <v>5</v>
      </c>
      <c r="M25" s="3">
        <v>5</v>
      </c>
      <c r="N25" s="3">
        <v>5</v>
      </c>
      <c r="O25" s="3">
        <v>5</v>
      </c>
      <c r="P25" s="3">
        <v>4.67</v>
      </c>
      <c r="Q25" s="3">
        <v>5</v>
      </c>
      <c r="R25" s="3">
        <v>4.6399999999999997</v>
      </c>
      <c r="S25" s="3">
        <v>11.25</v>
      </c>
      <c r="T25" s="3">
        <v>11.25</v>
      </c>
      <c r="U25" s="3">
        <v>29</v>
      </c>
      <c r="V25" s="2">
        <f t="shared" si="0"/>
        <v>20</v>
      </c>
      <c r="W25" s="2">
        <f t="shared" si="1"/>
        <v>19.309999999999999</v>
      </c>
      <c r="X25" s="2">
        <f t="shared" si="2"/>
        <v>11.25</v>
      </c>
      <c r="Y25" s="2">
        <f t="shared" si="2"/>
        <v>11.25</v>
      </c>
      <c r="Z25" s="2">
        <f t="shared" si="3"/>
        <v>29</v>
      </c>
      <c r="AA25" s="2" t="str">
        <f t="shared" si="4"/>
        <v>VIII</v>
      </c>
    </row>
    <row r="26" spans="1:27" x14ac:dyDescent="0.25">
      <c r="A26" s="2">
        <v>24</v>
      </c>
      <c r="B26" s="2" t="s">
        <v>59</v>
      </c>
      <c r="C26" s="2" t="s">
        <v>95</v>
      </c>
      <c r="D26" s="2" t="s">
        <v>19</v>
      </c>
      <c r="E26" s="2" t="s">
        <v>20</v>
      </c>
      <c r="F26" s="2" t="s">
        <v>21</v>
      </c>
      <c r="G26" s="2" t="s">
        <v>27</v>
      </c>
      <c r="H26" s="2" t="s">
        <v>45</v>
      </c>
      <c r="I26" s="2" t="s">
        <v>96</v>
      </c>
      <c r="J26" s="8">
        <v>95.45</v>
      </c>
      <c r="K26" s="3">
        <v>5</v>
      </c>
      <c r="L26" s="3">
        <v>5</v>
      </c>
      <c r="M26" s="3">
        <v>5</v>
      </c>
      <c r="N26" s="3">
        <v>5</v>
      </c>
      <c r="O26" s="3">
        <v>5</v>
      </c>
      <c r="P26" s="3">
        <v>5</v>
      </c>
      <c r="Q26" s="3">
        <v>5</v>
      </c>
      <c r="R26" s="3">
        <v>3.57</v>
      </c>
      <c r="S26" s="3">
        <v>13.75</v>
      </c>
      <c r="T26" s="3">
        <v>13.13</v>
      </c>
      <c r="U26" s="3">
        <v>30</v>
      </c>
      <c r="V26" s="2">
        <f t="shared" si="0"/>
        <v>20</v>
      </c>
      <c r="W26" s="2">
        <f t="shared" si="1"/>
        <v>18.57</v>
      </c>
      <c r="X26" s="2">
        <f t="shared" si="2"/>
        <v>13.75</v>
      </c>
      <c r="Y26" s="2">
        <f t="shared" si="2"/>
        <v>13.13</v>
      </c>
      <c r="Z26" s="2">
        <f t="shared" si="3"/>
        <v>30</v>
      </c>
      <c r="AA26" s="2" t="str">
        <f t="shared" si="4"/>
        <v>VIII</v>
      </c>
    </row>
    <row r="27" spans="1:27" x14ac:dyDescent="0.25">
      <c r="A27" s="2">
        <v>25</v>
      </c>
      <c r="B27" s="2" t="s">
        <v>97</v>
      </c>
      <c r="C27" s="2" t="s">
        <v>98</v>
      </c>
      <c r="D27" s="2" t="s">
        <v>19</v>
      </c>
      <c r="E27" s="2" t="s">
        <v>20</v>
      </c>
      <c r="F27" s="2" t="s">
        <v>21</v>
      </c>
      <c r="G27" s="2" t="s">
        <v>22</v>
      </c>
      <c r="H27" s="2" t="s">
        <v>45</v>
      </c>
      <c r="I27" s="2" t="s">
        <v>99</v>
      </c>
      <c r="J27" s="8">
        <v>90.45</v>
      </c>
      <c r="K27" s="3">
        <v>5</v>
      </c>
      <c r="L27" s="3">
        <v>5</v>
      </c>
      <c r="M27" s="3">
        <v>5</v>
      </c>
      <c r="N27" s="3">
        <v>5</v>
      </c>
      <c r="O27" s="3">
        <v>5</v>
      </c>
      <c r="P27" s="3">
        <v>5</v>
      </c>
      <c r="Q27" s="3">
        <v>5</v>
      </c>
      <c r="R27" s="3">
        <v>3.57</v>
      </c>
      <c r="S27" s="3">
        <v>13.75</v>
      </c>
      <c r="T27" s="3">
        <v>13.13</v>
      </c>
      <c r="U27" s="3">
        <v>25</v>
      </c>
      <c r="V27" s="2">
        <f t="shared" si="0"/>
        <v>20</v>
      </c>
      <c r="W27" s="2">
        <f t="shared" si="1"/>
        <v>18.57</v>
      </c>
      <c r="X27" s="2">
        <f t="shared" si="2"/>
        <v>13.75</v>
      </c>
      <c r="Y27" s="2">
        <f t="shared" si="2"/>
        <v>13.13</v>
      </c>
      <c r="Z27" s="2">
        <f t="shared" si="3"/>
        <v>25</v>
      </c>
      <c r="AA27" s="2" t="str">
        <f t="shared" si="4"/>
        <v>VIII</v>
      </c>
    </row>
    <row r="28" spans="1:27" x14ac:dyDescent="0.25">
      <c r="A28" s="2">
        <v>26</v>
      </c>
      <c r="B28" s="2" t="s">
        <v>100</v>
      </c>
      <c r="C28" s="2" t="s">
        <v>75</v>
      </c>
      <c r="D28" s="2" t="s">
        <v>19</v>
      </c>
      <c r="E28" s="2" t="s">
        <v>20</v>
      </c>
      <c r="F28" s="2" t="s">
        <v>21</v>
      </c>
      <c r="G28" s="2" t="s">
        <v>22</v>
      </c>
      <c r="H28" s="2" t="s">
        <v>36</v>
      </c>
      <c r="I28" s="2" t="s">
        <v>37</v>
      </c>
      <c r="J28" s="8">
        <v>59.77</v>
      </c>
      <c r="K28" s="3">
        <v>5</v>
      </c>
      <c r="L28" s="3">
        <v>3.13</v>
      </c>
      <c r="M28" s="3">
        <v>2.5</v>
      </c>
      <c r="N28" s="3">
        <v>4.38</v>
      </c>
      <c r="O28" s="3">
        <v>2.33</v>
      </c>
      <c r="P28" s="3">
        <v>2.67</v>
      </c>
      <c r="Q28" s="3">
        <v>2.67</v>
      </c>
      <c r="R28" s="3">
        <v>2.86</v>
      </c>
      <c r="S28" s="3">
        <v>11.25</v>
      </c>
      <c r="T28" s="4" t="s">
        <v>38</v>
      </c>
      <c r="U28" s="3">
        <v>23</v>
      </c>
      <c r="V28" s="2">
        <f t="shared" si="0"/>
        <v>15.009999999999998</v>
      </c>
      <c r="W28" s="2">
        <f t="shared" si="1"/>
        <v>10.53</v>
      </c>
      <c r="X28" s="2">
        <f t="shared" si="2"/>
        <v>11.25</v>
      </c>
      <c r="Y28" s="2" t="str">
        <f t="shared" si="2"/>
        <v>-</v>
      </c>
      <c r="Z28" s="2">
        <f t="shared" si="3"/>
        <v>23</v>
      </c>
      <c r="AA28" s="2" t="str">
        <f t="shared" si="4"/>
        <v>IV</v>
      </c>
    </row>
    <row r="29" spans="1:27" x14ac:dyDescent="0.25">
      <c r="A29" s="2">
        <v>27</v>
      </c>
      <c r="B29" s="2" t="s">
        <v>101</v>
      </c>
      <c r="C29" s="2" t="s">
        <v>102</v>
      </c>
      <c r="D29" s="2" t="s">
        <v>19</v>
      </c>
      <c r="E29" s="2" t="s">
        <v>20</v>
      </c>
      <c r="F29" s="2" t="s">
        <v>21</v>
      </c>
      <c r="G29" s="2" t="s">
        <v>22</v>
      </c>
      <c r="H29" s="2" t="s">
        <v>28</v>
      </c>
      <c r="I29" s="2" t="s">
        <v>103</v>
      </c>
      <c r="J29" s="8">
        <v>85.48</v>
      </c>
      <c r="K29" s="3">
        <v>5</v>
      </c>
      <c r="L29" s="3">
        <v>5</v>
      </c>
      <c r="M29" s="3">
        <v>5</v>
      </c>
      <c r="N29" s="3">
        <v>5</v>
      </c>
      <c r="O29" s="3">
        <v>5</v>
      </c>
      <c r="P29" s="3">
        <v>4.67</v>
      </c>
      <c r="Q29" s="3">
        <v>4.67</v>
      </c>
      <c r="R29" s="3">
        <v>4.6399999999999997</v>
      </c>
      <c r="S29" s="3">
        <v>11.25</v>
      </c>
      <c r="T29" s="3">
        <v>11.25</v>
      </c>
      <c r="U29" s="3">
        <v>24</v>
      </c>
      <c r="V29" s="2">
        <f t="shared" si="0"/>
        <v>20</v>
      </c>
      <c r="W29" s="2">
        <f t="shared" si="1"/>
        <v>18.98</v>
      </c>
      <c r="X29" s="2">
        <f t="shared" si="2"/>
        <v>11.25</v>
      </c>
      <c r="Y29" s="2">
        <f t="shared" si="2"/>
        <v>11.25</v>
      </c>
      <c r="Z29" s="2">
        <f t="shared" si="3"/>
        <v>24</v>
      </c>
      <c r="AA29" s="2" t="str">
        <f t="shared" si="4"/>
        <v>VII</v>
      </c>
    </row>
    <row r="30" spans="1:27" x14ac:dyDescent="0.25">
      <c r="A30" s="2">
        <v>28</v>
      </c>
      <c r="B30" s="2" t="s">
        <v>104</v>
      </c>
      <c r="C30" s="2" t="s">
        <v>105</v>
      </c>
      <c r="D30" s="2" t="s">
        <v>19</v>
      </c>
      <c r="E30" s="2" t="s">
        <v>20</v>
      </c>
      <c r="F30" s="2" t="s">
        <v>21</v>
      </c>
      <c r="G30" s="2" t="s">
        <v>22</v>
      </c>
      <c r="H30" s="2" t="s">
        <v>45</v>
      </c>
      <c r="I30" s="2" t="s">
        <v>106</v>
      </c>
      <c r="J30" s="8">
        <v>95.09</v>
      </c>
      <c r="K30" s="3">
        <v>5</v>
      </c>
      <c r="L30" s="3">
        <v>5</v>
      </c>
      <c r="M30" s="3">
        <v>5</v>
      </c>
      <c r="N30" s="3">
        <v>5</v>
      </c>
      <c r="O30" s="3">
        <v>5</v>
      </c>
      <c r="P30" s="3">
        <v>5</v>
      </c>
      <c r="Q30" s="3">
        <v>5</v>
      </c>
      <c r="R30" s="3">
        <v>3.21</v>
      </c>
      <c r="S30" s="3">
        <v>13.75</v>
      </c>
      <c r="T30" s="3">
        <v>13.13</v>
      </c>
      <c r="U30" s="3">
        <v>30</v>
      </c>
      <c r="V30" s="2">
        <f t="shared" si="0"/>
        <v>20</v>
      </c>
      <c r="W30" s="2">
        <f t="shared" si="1"/>
        <v>18.21</v>
      </c>
      <c r="X30" s="2">
        <f t="shared" si="2"/>
        <v>13.75</v>
      </c>
      <c r="Y30" s="2">
        <f t="shared" si="2"/>
        <v>13.13</v>
      </c>
      <c r="Z30" s="2">
        <f t="shared" si="3"/>
        <v>30</v>
      </c>
      <c r="AA30" s="2" t="str">
        <f t="shared" si="4"/>
        <v>VIII</v>
      </c>
    </row>
    <row r="31" spans="1:27" x14ac:dyDescent="0.25">
      <c r="A31" s="2">
        <v>29</v>
      </c>
      <c r="B31" s="2" t="s">
        <v>107</v>
      </c>
      <c r="C31" s="2" t="s">
        <v>108</v>
      </c>
      <c r="D31" s="2" t="s">
        <v>19</v>
      </c>
      <c r="E31" s="2" t="s">
        <v>20</v>
      </c>
      <c r="F31" s="2" t="s">
        <v>21</v>
      </c>
      <c r="G31" s="2" t="s">
        <v>22</v>
      </c>
      <c r="H31" s="2" t="s">
        <v>36</v>
      </c>
      <c r="I31" s="2" t="s">
        <v>61</v>
      </c>
      <c r="J31" s="8">
        <v>77.97</v>
      </c>
      <c r="K31" s="3">
        <v>5</v>
      </c>
      <c r="L31" s="3">
        <v>5</v>
      </c>
      <c r="M31" s="3">
        <v>5</v>
      </c>
      <c r="N31" s="3">
        <v>5</v>
      </c>
      <c r="O31" s="3">
        <v>5</v>
      </c>
      <c r="P31" s="3">
        <v>4.67</v>
      </c>
      <c r="Q31" s="3">
        <v>5</v>
      </c>
      <c r="R31" s="3">
        <v>3.93</v>
      </c>
      <c r="S31" s="3">
        <v>8.75</v>
      </c>
      <c r="T31" s="3">
        <v>5.63</v>
      </c>
      <c r="U31" s="3">
        <v>25</v>
      </c>
      <c r="V31" s="2">
        <f t="shared" si="0"/>
        <v>20</v>
      </c>
      <c r="W31" s="2">
        <f t="shared" si="1"/>
        <v>18.600000000000001</v>
      </c>
      <c r="X31" s="2">
        <f t="shared" si="2"/>
        <v>8.75</v>
      </c>
      <c r="Y31" s="2">
        <f t="shared" si="2"/>
        <v>5.63</v>
      </c>
      <c r="Z31" s="2">
        <f t="shared" si="3"/>
        <v>25</v>
      </c>
      <c r="AA31" s="2" t="str">
        <f t="shared" si="4"/>
        <v>VI</v>
      </c>
    </row>
    <row r="32" spans="1:27" x14ac:dyDescent="0.25">
      <c r="A32" s="2">
        <v>30</v>
      </c>
      <c r="B32" s="2" t="s">
        <v>109</v>
      </c>
      <c r="C32" s="2" t="s">
        <v>110</v>
      </c>
      <c r="D32" s="2" t="s">
        <v>19</v>
      </c>
      <c r="E32" s="2" t="s">
        <v>20</v>
      </c>
      <c r="F32" s="2" t="s">
        <v>21</v>
      </c>
      <c r="G32" s="2" t="s">
        <v>22</v>
      </c>
      <c r="H32" s="2" t="s">
        <v>23</v>
      </c>
      <c r="I32" s="2" t="s">
        <v>111</v>
      </c>
      <c r="J32" s="8">
        <v>96.48</v>
      </c>
      <c r="K32" s="3">
        <v>5</v>
      </c>
      <c r="L32" s="3">
        <v>5</v>
      </c>
      <c r="M32" s="3">
        <v>5</v>
      </c>
      <c r="N32" s="3">
        <v>4.38</v>
      </c>
      <c r="O32" s="3">
        <v>4.33</v>
      </c>
      <c r="P32" s="3">
        <v>5</v>
      </c>
      <c r="Q32" s="3">
        <v>5</v>
      </c>
      <c r="R32" s="3">
        <v>4.6399999999999997</v>
      </c>
      <c r="S32" s="3">
        <v>15</v>
      </c>
      <c r="T32" s="3">
        <v>13.13</v>
      </c>
      <c r="U32" s="3">
        <v>30</v>
      </c>
      <c r="V32" s="2">
        <f t="shared" si="0"/>
        <v>19.38</v>
      </c>
      <c r="W32" s="2">
        <f t="shared" si="1"/>
        <v>18.97</v>
      </c>
      <c r="X32" s="2">
        <f t="shared" si="2"/>
        <v>15</v>
      </c>
      <c r="Y32" s="2">
        <f t="shared" si="2"/>
        <v>13.13</v>
      </c>
      <c r="Z32" s="2">
        <f t="shared" si="3"/>
        <v>30</v>
      </c>
      <c r="AA32" s="2" t="str">
        <f t="shared" si="4"/>
        <v>VIII</v>
      </c>
    </row>
    <row r="33" spans="1:27" x14ac:dyDescent="0.25">
      <c r="A33" s="2">
        <v>31</v>
      </c>
      <c r="B33" s="2" t="s">
        <v>112</v>
      </c>
      <c r="C33" s="2" t="s">
        <v>113</v>
      </c>
      <c r="D33" s="2" t="s">
        <v>19</v>
      </c>
      <c r="E33" s="2" t="s">
        <v>20</v>
      </c>
      <c r="F33" s="2" t="s">
        <v>21</v>
      </c>
      <c r="G33" s="2" t="s">
        <v>22</v>
      </c>
      <c r="H33" s="2" t="s">
        <v>36</v>
      </c>
      <c r="I33" s="2" t="s">
        <v>114</v>
      </c>
      <c r="J33" s="8">
        <v>96.48</v>
      </c>
      <c r="K33" s="3">
        <v>5</v>
      </c>
      <c r="L33" s="3">
        <v>5</v>
      </c>
      <c r="M33" s="3">
        <v>5</v>
      </c>
      <c r="N33" s="3">
        <v>4.38</v>
      </c>
      <c r="O33" s="3">
        <v>4.33</v>
      </c>
      <c r="P33" s="3">
        <v>5</v>
      </c>
      <c r="Q33" s="3">
        <v>5</v>
      </c>
      <c r="R33" s="3">
        <v>4.6399999999999997</v>
      </c>
      <c r="S33" s="3">
        <v>15</v>
      </c>
      <c r="T33" s="3">
        <v>13.13</v>
      </c>
      <c r="U33" s="3">
        <v>30</v>
      </c>
      <c r="V33" s="2">
        <f t="shared" si="0"/>
        <v>19.38</v>
      </c>
      <c r="W33" s="2">
        <f t="shared" si="1"/>
        <v>18.97</v>
      </c>
      <c r="X33" s="2">
        <f t="shared" si="2"/>
        <v>15</v>
      </c>
      <c r="Y33" s="2">
        <f t="shared" si="2"/>
        <v>13.13</v>
      </c>
      <c r="Z33" s="2">
        <f t="shared" si="3"/>
        <v>30</v>
      </c>
      <c r="AA33" s="2" t="str">
        <f t="shared" si="4"/>
        <v>VIII</v>
      </c>
    </row>
    <row r="34" spans="1:27" x14ac:dyDescent="0.25">
      <c r="A34" s="2">
        <v>32</v>
      </c>
      <c r="B34" s="2" t="s">
        <v>115</v>
      </c>
      <c r="C34" s="2" t="s">
        <v>116</v>
      </c>
      <c r="D34" s="2" t="s">
        <v>19</v>
      </c>
      <c r="E34" s="2" t="s">
        <v>20</v>
      </c>
      <c r="F34" s="2" t="s">
        <v>21</v>
      </c>
      <c r="G34" s="2" t="s">
        <v>27</v>
      </c>
      <c r="H34" s="2" t="s">
        <v>23</v>
      </c>
      <c r="I34" s="2" t="s">
        <v>117</v>
      </c>
      <c r="J34" s="8">
        <v>92.5</v>
      </c>
      <c r="K34" s="3">
        <v>3.75</v>
      </c>
      <c r="L34" s="3">
        <v>3.75</v>
      </c>
      <c r="M34" s="3">
        <v>3.75</v>
      </c>
      <c r="N34" s="3">
        <v>3.13</v>
      </c>
      <c r="O34" s="3">
        <v>5</v>
      </c>
      <c r="P34" s="3">
        <v>5</v>
      </c>
      <c r="Q34" s="3">
        <v>5</v>
      </c>
      <c r="R34" s="3">
        <v>5</v>
      </c>
      <c r="S34" s="3">
        <v>15</v>
      </c>
      <c r="T34" s="3">
        <v>13.13</v>
      </c>
      <c r="U34" s="3">
        <v>30</v>
      </c>
      <c r="V34" s="2">
        <f t="shared" si="0"/>
        <v>14.379999999999999</v>
      </c>
      <c r="W34" s="2">
        <f t="shared" si="1"/>
        <v>20</v>
      </c>
      <c r="X34" s="2">
        <f t="shared" si="2"/>
        <v>15</v>
      </c>
      <c r="Y34" s="2">
        <f t="shared" si="2"/>
        <v>13.13</v>
      </c>
      <c r="Z34" s="2">
        <f t="shared" si="3"/>
        <v>30</v>
      </c>
      <c r="AA34" s="2" t="str">
        <f t="shared" si="4"/>
        <v>VIII</v>
      </c>
    </row>
    <row r="35" spans="1:27" x14ac:dyDescent="0.25">
      <c r="A35" s="2">
        <v>33</v>
      </c>
      <c r="B35" s="2" t="s">
        <v>118</v>
      </c>
      <c r="C35" s="2" t="s">
        <v>119</v>
      </c>
      <c r="D35" s="2" t="s">
        <v>19</v>
      </c>
      <c r="E35" s="2" t="s">
        <v>20</v>
      </c>
      <c r="F35" s="2" t="s">
        <v>21</v>
      </c>
      <c r="G35" s="2" t="s">
        <v>22</v>
      </c>
      <c r="H35" s="2" t="s">
        <v>36</v>
      </c>
      <c r="I35" s="2" t="s">
        <v>37</v>
      </c>
      <c r="J35" s="8">
        <v>88.9</v>
      </c>
      <c r="K35" s="3">
        <v>4.38</v>
      </c>
      <c r="L35" s="3">
        <v>5</v>
      </c>
      <c r="M35" s="3">
        <v>5</v>
      </c>
      <c r="N35" s="3">
        <v>4.38</v>
      </c>
      <c r="O35" s="3">
        <v>5</v>
      </c>
      <c r="P35" s="3">
        <v>2</v>
      </c>
      <c r="Q35" s="3">
        <v>4.33</v>
      </c>
      <c r="R35" s="3">
        <v>1.07</v>
      </c>
      <c r="S35" s="3">
        <v>13.75</v>
      </c>
      <c r="T35" s="3">
        <v>15</v>
      </c>
      <c r="U35" s="3">
        <v>29</v>
      </c>
      <c r="V35" s="2">
        <f t="shared" si="0"/>
        <v>18.759999999999998</v>
      </c>
      <c r="W35" s="2">
        <f t="shared" si="1"/>
        <v>12.4</v>
      </c>
      <c r="X35" s="2">
        <f t="shared" si="2"/>
        <v>13.75</v>
      </c>
      <c r="Y35" s="2">
        <f t="shared" si="2"/>
        <v>15</v>
      </c>
      <c r="Z35" s="2">
        <f t="shared" si="3"/>
        <v>29</v>
      </c>
      <c r="AA35" s="2" t="str">
        <f t="shared" si="4"/>
        <v>VII</v>
      </c>
    </row>
    <row r="36" spans="1:27" x14ac:dyDescent="0.25">
      <c r="A36" s="2">
        <v>34</v>
      </c>
      <c r="B36" s="2" t="s">
        <v>120</v>
      </c>
      <c r="C36" s="2" t="s">
        <v>121</v>
      </c>
      <c r="D36" s="2" t="s">
        <v>19</v>
      </c>
      <c r="E36" s="2" t="s">
        <v>20</v>
      </c>
      <c r="F36" s="2" t="s">
        <v>21</v>
      </c>
      <c r="G36" s="2" t="s">
        <v>22</v>
      </c>
      <c r="H36" s="2" t="s">
        <v>80</v>
      </c>
      <c r="I36" s="2" t="s">
        <v>122</v>
      </c>
      <c r="J36" s="8">
        <v>98.75</v>
      </c>
      <c r="K36" s="3">
        <v>5</v>
      </c>
      <c r="L36" s="3">
        <v>5</v>
      </c>
      <c r="M36" s="3">
        <v>5</v>
      </c>
      <c r="N36" s="3">
        <v>5</v>
      </c>
      <c r="O36" s="3">
        <v>5</v>
      </c>
      <c r="P36" s="3">
        <v>5</v>
      </c>
      <c r="Q36" s="3">
        <v>5</v>
      </c>
      <c r="R36" s="3">
        <v>5</v>
      </c>
      <c r="S36" s="3">
        <v>13.75</v>
      </c>
      <c r="T36" s="3">
        <v>15</v>
      </c>
      <c r="U36" s="3">
        <v>30</v>
      </c>
      <c r="V36" s="2">
        <f t="shared" si="0"/>
        <v>20</v>
      </c>
      <c r="W36" s="2">
        <f t="shared" si="1"/>
        <v>20</v>
      </c>
      <c r="X36" s="2">
        <f t="shared" si="2"/>
        <v>13.75</v>
      </c>
      <c r="Y36" s="2">
        <f t="shared" si="2"/>
        <v>15</v>
      </c>
      <c r="Z36" s="2">
        <f t="shared" si="3"/>
        <v>30</v>
      </c>
      <c r="AA36" s="2" t="str">
        <f t="shared" si="4"/>
        <v>VIII</v>
      </c>
    </row>
    <row r="37" spans="1:27" x14ac:dyDescent="0.25">
      <c r="A37" s="2">
        <v>35</v>
      </c>
      <c r="B37" s="2" t="s">
        <v>123</v>
      </c>
      <c r="C37" s="2" t="s">
        <v>124</v>
      </c>
      <c r="D37" s="2" t="s">
        <v>19</v>
      </c>
      <c r="E37" s="2" t="s">
        <v>20</v>
      </c>
      <c r="F37" s="2" t="s">
        <v>21</v>
      </c>
      <c r="G37" s="2" t="s">
        <v>22</v>
      </c>
      <c r="H37" s="2" t="s">
        <v>56</v>
      </c>
      <c r="I37" s="2" t="s">
        <v>125</v>
      </c>
      <c r="J37" s="8">
        <v>90.01</v>
      </c>
      <c r="K37" s="3">
        <v>5</v>
      </c>
      <c r="L37" s="3">
        <v>4.38</v>
      </c>
      <c r="M37" s="3">
        <v>3.75</v>
      </c>
      <c r="N37" s="3">
        <v>4.38</v>
      </c>
      <c r="O37" s="3">
        <v>4.33</v>
      </c>
      <c r="P37" s="3">
        <v>5</v>
      </c>
      <c r="Q37" s="3">
        <v>5</v>
      </c>
      <c r="R37" s="3">
        <v>3.93</v>
      </c>
      <c r="S37" s="3">
        <v>11.25</v>
      </c>
      <c r="T37" s="3">
        <v>15</v>
      </c>
      <c r="U37" s="3">
        <v>28</v>
      </c>
      <c r="V37" s="2">
        <f t="shared" si="0"/>
        <v>17.509999999999998</v>
      </c>
      <c r="W37" s="2">
        <f t="shared" si="1"/>
        <v>18.260000000000002</v>
      </c>
      <c r="X37" s="2">
        <f t="shared" si="2"/>
        <v>11.25</v>
      </c>
      <c r="Y37" s="2">
        <f t="shared" si="2"/>
        <v>15</v>
      </c>
      <c r="Z37" s="2">
        <f t="shared" si="3"/>
        <v>28</v>
      </c>
      <c r="AA37" s="2" t="str">
        <f t="shared" si="4"/>
        <v>VIII</v>
      </c>
    </row>
    <row r="38" spans="1:27" x14ac:dyDescent="0.25">
      <c r="A38" s="2">
        <v>36</v>
      </c>
      <c r="B38" s="2" t="s">
        <v>126</v>
      </c>
      <c r="C38" s="2" t="s">
        <v>124</v>
      </c>
      <c r="D38" s="2" t="s">
        <v>19</v>
      </c>
      <c r="E38" s="2" t="s">
        <v>20</v>
      </c>
      <c r="F38" s="2" t="s">
        <v>21</v>
      </c>
      <c r="G38" s="2" t="s">
        <v>22</v>
      </c>
      <c r="H38" s="2" t="s">
        <v>80</v>
      </c>
      <c r="I38" s="2" t="s">
        <v>127</v>
      </c>
      <c r="J38" s="8">
        <v>95.74</v>
      </c>
      <c r="K38" s="3">
        <v>5</v>
      </c>
      <c r="L38" s="3">
        <v>4.38</v>
      </c>
      <c r="M38" s="3">
        <v>5</v>
      </c>
      <c r="N38" s="3">
        <v>4.38</v>
      </c>
      <c r="O38" s="3">
        <v>5</v>
      </c>
      <c r="P38" s="3">
        <v>4.67</v>
      </c>
      <c r="Q38" s="3">
        <v>5</v>
      </c>
      <c r="R38" s="3">
        <v>3.57</v>
      </c>
      <c r="S38" s="3">
        <v>13.75</v>
      </c>
      <c r="T38" s="3">
        <v>15</v>
      </c>
      <c r="U38" s="3">
        <v>30</v>
      </c>
      <c r="V38" s="2">
        <f t="shared" si="0"/>
        <v>18.759999999999998</v>
      </c>
      <c r="W38" s="2">
        <f t="shared" si="1"/>
        <v>18.239999999999998</v>
      </c>
      <c r="X38" s="2">
        <f t="shared" si="2"/>
        <v>13.75</v>
      </c>
      <c r="Y38" s="2">
        <f t="shared" si="2"/>
        <v>15</v>
      </c>
      <c r="Z38" s="2">
        <f t="shared" si="3"/>
        <v>30</v>
      </c>
      <c r="AA38" s="2" t="str">
        <f t="shared" si="4"/>
        <v>VIII</v>
      </c>
    </row>
    <row r="39" spans="1:27" x14ac:dyDescent="0.25">
      <c r="A39" s="2">
        <v>37</v>
      </c>
      <c r="B39" s="2" t="s">
        <v>128</v>
      </c>
      <c r="C39" s="2" t="s">
        <v>129</v>
      </c>
      <c r="D39" s="2" t="s">
        <v>19</v>
      </c>
      <c r="E39" s="2" t="s">
        <v>20</v>
      </c>
      <c r="F39" s="2" t="s">
        <v>21</v>
      </c>
      <c r="G39" s="2" t="s">
        <v>27</v>
      </c>
      <c r="H39" s="2" t="s">
        <v>45</v>
      </c>
      <c r="I39" s="2" t="s">
        <v>99</v>
      </c>
      <c r="J39" s="8">
        <v>84.67</v>
      </c>
      <c r="K39" s="3">
        <v>3.75</v>
      </c>
      <c r="L39" s="3">
        <v>4.38</v>
      </c>
      <c r="M39" s="3">
        <v>4.38</v>
      </c>
      <c r="N39" s="3">
        <v>5</v>
      </c>
      <c r="O39" s="3">
        <v>5</v>
      </c>
      <c r="P39" s="3">
        <v>5</v>
      </c>
      <c r="Q39" s="3">
        <v>4.33</v>
      </c>
      <c r="R39" s="3">
        <v>3.21</v>
      </c>
      <c r="S39" s="3">
        <v>11.25</v>
      </c>
      <c r="T39" s="3">
        <v>9.3800000000000008</v>
      </c>
      <c r="U39" s="3">
        <v>29</v>
      </c>
      <c r="V39" s="2">
        <f t="shared" si="0"/>
        <v>17.509999999999998</v>
      </c>
      <c r="W39" s="2">
        <f t="shared" si="1"/>
        <v>17.54</v>
      </c>
      <c r="X39" s="2">
        <f t="shared" si="2"/>
        <v>11.25</v>
      </c>
      <c r="Y39" s="2">
        <f t="shared" si="2"/>
        <v>9.3800000000000008</v>
      </c>
      <c r="Z39" s="2">
        <f t="shared" si="3"/>
        <v>29</v>
      </c>
      <c r="AA39" s="2" t="str">
        <f t="shared" si="4"/>
        <v>VII</v>
      </c>
    </row>
    <row r="40" spans="1:27" x14ac:dyDescent="0.25">
      <c r="A40" s="2">
        <v>38</v>
      </c>
      <c r="B40" s="2" t="s">
        <v>130</v>
      </c>
      <c r="C40" s="2" t="s">
        <v>131</v>
      </c>
      <c r="D40" s="2" t="s">
        <v>19</v>
      </c>
      <c r="E40" s="2" t="s">
        <v>20</v>
      </c>
      <c r="F40" s="2" t="s">
        <v>21</v>
      </c>
      <c r="G40" s="2" t="s">
        <v>22</v>
      </c>
      <c r="H40" s="2" t="s">
        <v>80</v>
      </c>
      <c r="I40" s="2" t="s">
        <v>132</v>
      </c>
      <c r="J40" s="8">
        <v>95.2</v>
      </c>
      <c r="K40" s="3">
        <v>5</v>
      </c>
      <c r="L40" s="3">
        <v>4.38</v>
      </c>
      <c r="M40" s="3">
        <v>5</v>
      </c>
      <c r="N40" s="3">
        <v>5</v>
      </c>
      <c r="O40" s="3">
        <v>5</v>
      </c>
      <c r="P40" s="3">
        <v>5</v>
      </c>
      <c r="Q40" s="3">
        <v>5</v>
      </c>
      <c r="R40" s="3">
        <v>3.57</v>
      </c>
      <c r="S40" s="3">
        <v>13.75</v>
      </c>
      <c r="T40" s="3">
        <v>15</v>
      </c>
      <c r="U40" s="3">
        <v>28.5</v>
      </c>
      <c r="V40" s="2">
        <f t="shared" si="0"/>
        <v>19.38</v>
      </c>
      <c r="W40" s="2">
        <f t="shared" si="1"/>
        <v>18.57</v>
      </c>
      <c r="X40" s="2">
        <f t="shared" si="2"/>
        <v>13.75</v>
      </c>
      <c r="Y40" s="2">
        <f t="shared" si="2"/>
        <v>15</v>
      </c>
      <c r="Z40" s="2">
        <f t="shared" si="3"/>
        <v>28.5</v>
      </c>
      <c r="AA40" s="2" t="str">
        <f t="shared" si="4"/>
        <v>VIII</v>
      </c>
    </row>
    <row r="41" spans="1:27" x14ac:dyDescent="0.25">
      <c r="A41" s="2">
        <v>39</v>
      </c>
      <c r="B41" s="2" t="s">
        <v>133</v>
      </c>
      <c r="C41" s="2" t="s">
        <v>134</v>
      </c>
      <c r="D41" s="2" t="s">
        <v>19</v>
      </c>
      <c r="E41" s="2" t="s">
        <v>20</v>
      </c>
      <c r="F41" s="2" t="s">
        <v>21</v>
      </c>
      <c r="G41" s="2" t="s">
        <v>22</v>
      </c>
      <c r="H41" s="2" t="s">
        <v>36</v>
      </c>
      <c r="I41" s="2" t="s">
        <v>135</v>
      </c>
      <c r="J41" s="8">
        <v>97.5</v>
      </c>
      <c r="K41" s="3">
        <v>5</v>
      </c>
      <c r="L41" s="3">
        <v>5</v>
      </c>
      <c r="M41" s="3">
        <v>5</v>
      </c>
      <c r="N41" s="3">
        <v>4.38</v>
      </c>
      <c r="O41" s="3">
        <v>5</v>
      </c>
      <c r="P41" s="3">
        <v>5</v>
      </c>
      <c r="Q41" s="3">
        <v>5</v>
      </c>
      <c r="R41" s="3">
        <v>5</v>
      </c>
      <c r="S41" s="3">
        <v>15</v>
      </c>
      <c r="T41" s="3">
        <v>13.13</v>
      </c>
      <c r="U41" s="3">
        <v>30</v>
      </c>
      <c r="V41" s="2">
        <f t="shared" si="0"/>
        <v>19.38</v>
      </c>
      <c r="W41" s="2">
        <f t="shared" si="1"/>
        <v>20</v>
      </c>
      <c r="X41" s="2">
        <f t="shared" si="2"/>
        <v>15</v>
      </c>
      <c r="Y41" s="2">
        <f t="shared" si="2"/>
        <v>13.13</v>
      </c>
      <c r="Z41" s="2">
        <f t="shared" si="3"/>
        <v>30</v>
      </c>
      <c r="AA41" s="2" t="str">
        <f t="shared" si="4"/>
        <v>VIII</v>
      </c>
    </row>
    <row r="42" spans="1:27" x14ac:dyDescent="0.25">
      <c r="A42" s="2"/>
      <c r="B42" s="2" t="s">
        <v>136</v>
      </c>
      <c r="C42" s="2"/>
      <c r="D42" s="5"/>
      <c r="E42" s="5"/>
      <c r="F42" s="5"/>
      <c r="G42" s="5"/>
      <c r="H42" s="5"/>
      <c r="I42" s="5"/>
      <c r="J42" s="9">
        <v>86.28</v>
      </c>
      <c r="K42" s="6">
        <v>4.8099999999999996</v>
      </c>
      <c r="L42" s="6">
        <v>4.5199999999999996</v>
      </c>
      <c r="M42" s="6">
        <v>4.7</v>
      </c>
      <c r="N42" s="6">
        <v>4.47</v>
      </c>
      <c r="O42" s="6">
        <v>4.5199999999999996</v>
      </c>
      <c r="P42" s="6">
        <v>4.3</v>
      </c>
      <c r="Q42" s="6">
        <v>4.3</v>
      </c>
      <c r="R42" s="6">
        <v>3.51</v>
      </c>
      <c r="S42" s="6">
        <v>12.31</v>
      </c>
      <c r="T42" s="6">
        <v>11.49</v>
      </c>
      <c r="U42" s="6">
        <v>27.36</v>
      </c>
      <c r="V42" s="5">
        <f t="shared" ref="V42" si="5">SUM(K42:N42)</f>
        <v>18.499999999999996</v>
      </c>
      <c r="W42" s="5">
        <f t="shared" ref="W42" si="6">SUM(O42:R42)</f>
        <v>16.630000000000003</v>
      </c>
      <c r="X42" s="5">
        <f t="shared" ref="X42" si="7">S42</f>
        <v>12.31</v>
      </c>
      <c r="Y42" s="5">
        <f t="shared" ref="Y42" si="8">T42</f>
        <v>11.49</v>
      </c>
      <c r="Z42" s="5">
        <f t="shared" ref="Z42" si="9">U42</f>
        <v>27.36</v>
      </c>
      <c r="AA42" s="2" t="str">
        <f t="shared" si="4"/>
        <v>VII</v>
      </c>
    </row>
    <row r="44" spans="1:27" x14ac:dyDescent="0.25">
      <c r="J44" t="s">
        <v>148</v>
      </c>
      <c r="AA44">
        <f>COUNTIFS($AA$3:$AA$41,J44)</f>
        <v>22</v>
      </c>
    </row>
    <row r="45" spans="1:27" x14ac:dyDescent="0.25">
      <c r="J45" t="s">
        <v>149</v>
      </c>
      <c r="AA45">
        <f>COUNTIFS($AA$3:$AA$41,J45)</f>
        <v>9</v>
      </c>
    </row>
    <row r="46" spans="1:27" x14ac:dyDescent="0.25">
      <c r="J46" t="s">
        <v>150</v>
      </c>
      <c r="AA46">
        <f>COUNTIFS($AA$3:$AA$41,J46)</f>
        <v>2</v>
      </c>
    </row>
    <row r="47" spans="1:27" x14ac:dyDescent="0.25">
      <c r="J47" t="s">
        <v>151</v>
      </c>
      <c r="AA47">
        <f>COUNTIFS($AA$3:$AA$41,J47)</f>
        <v>4</v>
      </c>
    </row>
    <row r="48" spans="1:27" x14ac:dyDescent="0.25">
      <c r="J48" t="s">
        <v>152</v>
      </c>
      <c r="AA48">
        <f>COUNTIFS($AA$3:$AA$41,J48)</f>
        <v>1</v>
      </c>
    </row>
    <row r="49" spans="10:27" x14ac:dyDescent="0.25">
      <c r="J49" t="s">
        <v>153</v>
      </c>
      <c r="AA49">
        <f>COUNTIFS($AA$3:$AA$41,J49)</f>
        <v>1</v>
      </c>
    </row>
    <row r="50" spans="10:27" x14ac:dyDescent="0.25">
      <c r="J50" t="s">
        <v>154</v>
      </c>
      <c r="AA50">
        <f>COUNTIFS($AA$3:$AA$41,J50)</f>
        <v>0</v>
      </c>
    </row>
    <row r="51" spans="10:27" x14ac:dyDescent="0.25">
      <c r="J51" t="s">
        <v>155</v>
      </c>
      <c r="AA51">
        <f>COUNTIFS($AA$3:$AA$41,J51)</f>
        <v>0</v>
      </c>
    </row>
    <row r="52" spans="10:27" x14ac:dyDescent="0.25">
      <c r="J52" t="s">
        <v>156</v>
      </c>
      <c r="AA52" s="10">
        <f>SUM(AA44:AA47)/SUM(AA44:AA51)</f>
        <v>0.94871794871794868</v>
      </c>
    </row>
    <row r="53" spans="10:27" x14ac:dyDescent="0.25">
      <c r="J53" t="s">
        <v>157</v>
      </c>
      <c r="AA53" s="10">
        <f>SUM(AA44:AA45)/SUM(AA44:AA51)</f>
        <v>0.79487179487179482</v>
      </c>
    </row>
  </sheetData>
  <mergeCells count="1">
    <mergeCell ref="A1:D1"/>
  </mergeCells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23-Ш-2019-2020-I-CX-10g Солонго</vt:lpstr>
      <vt:lpstr>'23-Ш-2019-2020-I-CX-10g Солонго'!Print_Area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IT_HEAD</cp:lastModifiedBy>
  <cp:lastPrinted>2019-12-11T09:22:30Z</cp:lastPrinted>
  <dcterms:created xsi:type="dcterms:W3CDTF">2019-12-11T09:23:05Z</dcterms:created>
  <dcterms:modified xsi:type="dcterms:W3CDTF">2019-12-11T09:23:05Z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2019-12-11T17:11:38+08:00</dcterms:created>
  <dcterms:modified xsi:type="dcterms:W3CDTF">2019-12-11T17:11:38+08:00</dcterms:modified>
  <cp:revision>0</cp:revision>
</cp:coreProperties>
</file>