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67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T72" i="1" l="1"/>
  <c r="T71" i="1"/>
  <c r="T69" i="1"/>
  <c r="T68" i="1"/>
  <c r="T67" i="1"/>
  <c r="T66" i="1"/>
  <c r="R66" i="1"/>
  <c r="Q66" i="1"/>
  <c r="H68" i="1"/>
  <c r="I68" i="1"/>
  <c r="J68" i="1"/>
  <c r="K68" i="1"/>
  <c r="L68" i="1"/>
  <c r="M68" i="1"/>
  <c r="N68" i="1"/>
  <c r="O68" i="1"/>
  <c r="P68" i="1"/>
  <c r="G68" i="1"/>
  <c r="H66" i="1"/>
  <c r="I66" i="1"/>
  <c r="J66" i="1"/>
  <c r="K66" i="1"/>
  <c r="L66" i="1"/>
  <c r="M66" i="1"/>
  <c r="N66" i="1"/>
  <c r="O66" i="1"/>
  <c r="P66" i="1"/>
  <c r="G6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" i="1"/>
  <c r="S7" i="1"/>
  <c r="S8" i="1"/>
  <c r="S9" i="1"/>
  <c r="S10" i="1"/>
  <c r="S11" i="1"/>
  <c r="S12" i="1"/>
  <c r="S13" i="1"/>
  <c r="S14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" i="1"/>
  <c r="R6" i="1"/>
  <c r="R7" i="1"/>
  <c r="R8" i="1"/>
  <c r="R9" i="1"/>
  <c r="R10" i="1"/>
  <c r="R11" i="1"/>
  <c r="R12" i="1"/>
  <c r="R13" i="1"/>
  <c r="R14" i="1"/>
  <c r="R15" i="1"/>
  <c r="S15" i="1" s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S52" i="1" s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</calcChain>
</file>

<file path=xl/sharedStrings.xml><?xml version="1.0" encoding="utf-8"?>
<sst xmlns="http://schemas.openxmlformats.org/spreadsheetml/2006/main" count="324" uniqueCount="199">
  <si>
    <t>s006672</t>
  </si>
  <si>
    <t>4-в</t>
  </si>
  <si>
    <t>Буяндэлгэр</t>
  </si>
  <si>
    <t>Азжаргал</t>
  </si>
  <si>
    <t>S004879</t>
  </si>
  <si>
    <t>Гантөмөр</t>
  </si>
  <si>
    <t>Анар</t>
  </si>
  <si>
    <t>S004880</t>
  </si>
  <si>
    <t>Амарсанаа</t>
  </si>
  <si>
    <t>Анударь</t>
  </si>
  <si>
    <t>S004881</t>
  </si>
  <si>
    <t>Анужин</t>
  </si>
  <si>
    <t>S004882</t>
  </si>
  <si>
    <t>Эрдэнэбулган</t>
  </si>
  <si>
    <t>Аргүн</t>
  </si>
  <si>
    <t>S004883</t>
  </si>
  <si>
    <t>Тэмүүжин</t>
  </si>
  <si>
    <t>Арьяа</t>
  </si>
  <si>
    <t>S004884</t>
  </si>
  <si>
    <t>Отгонбаяр</t>
  </si>
  <si>
    <t>Бадрал</t>
  </si>
  <si>
    <t>S004885</t>
  </si>
  <si>
    <t>Амарсайхан</t>
  </si>
  <si>
    <t>S005211</t>
  </si>
  <si>
    <t>Мөнгөншагай</t>
  </si>
  <si>
    <t>Батгэрэл</t>
  </si>
  <si>
    <t>S004886</t>
  </si>
  <si>
    <t>Бат-Ирээдүй</t>
  </si>
  <si>
    <t>S004887</t>
  </si>
  <si>
    <t>Бат-Эрдэнэ</t>
  </si>
  <si>
    <t>S004888</t>
  </si>
  <si>
    <t>Энхболд</t>
  </si>
  <si>
    <t xml:space="preserve">Баяржавхлан </t>
  </si>
  <si>
    <t>S004889</t>
  </si>
  <si>
    <t>Орхон</t>
  </si>
  <si>
    <t xml:space="preserve">Билгүүндалай </t>
  </si>
  <si>
    <t>S004891</t>
  </si>
  <si>
    <t>Болд</t>
  </si>
  <si>
    <t>Билэгтөгөлдөр</t>
  </si>
  <si>
    <t>s006745</t>
  </si>
  <si>
    <t>Гантулга</t>
  </si>
  <si>
    <t>Биндэръяа</t>
  </si>
  <si>
    <t>s006673</t>
  </si>
  <si>
    <t>Ууганбаяр</t>
  </si>
  <si>
    <t>Болор-Уянга</t>
  </si>
  <si>
    <t>S004893</t>
  </si>
  <si>
    <t>Гансүх</t>
  </si>
  <si>
    <t>S004894</t>
  </si>
  <si>
    <t>Уртнасан</t>
  </si>
  <si>
    <t>Гарьд</t>
  </si>
  <si>
    <t>S004895</t>
  </si>
  <si>
    <t>Батнэмэх</t>
  </si>
  <si>
    <t>Даваажаргал</t>
  </si>
  <si>
    <t>S004896</t>
  </si>
  <si>
    <t>Амартүвшин</t>
  </si>
  <si>
    <t xml:space="preserve">Давид </t>
  </si>
  <si>
    <t>s006674</t>
  </si>
  <si>
    <t>Уламтуяа</t>
  </si>
  <si>
    <t>Есүгэн</t>
  </si>
  <si>
    <t>S004897</t>
  </si>
  <si>
    <t>Мөнхболд</t>
  </si>
  <si>
    <t xml:space="preserve">Золбоот </t>
  </si>
  <si>
    <t>S004898</t>
  </si>
  <si>
    <t>Алтанхуяг</t>
  </si>
  <si>
    <t>Идэрмөрөн</t>
  </si>
  <si>
    <t>S006169</t>
  </si>
  <si>
    <t>Сайнбилэгт</t>
  </si>
  <si>
    <t>Ирмүүн</t>
  </si>
  <si>
    <t>S004899</t>
  </si>
  <si>
    <t>Анхбаатар</t>
  </si>
  <si>
    <t xml:space="preserve">Мандуул </t>
  </si>
  <si>
    <t>S004900</t>
  </si>
  <si>
    <t>Баатархүү</t>
  </si>
  <si>
    <t xml:space="preserve">Маргад </t>
  </si>
  <si>
    <t>S004901</t>
  </si>
  <si>
    <t>Баярхүү</t>
  </si>
  <si>
    <t>Маргад-Эрдэнэ</t>
  </si>
  <si>
    <t>S004902</t>
  </si>
  <si>
    <t>Түмэндэлгэр</t>
  </si>
  <si>
    <t>Мишээл</t>
  </si>
  <si>
    <t>S004931</t>
  </si>
  <si>
    <t>S004903</t>
  </si>
  <si>
    <t>Мөнхбаяр</t>
  </si>
  <si>
    <t xml:space="preserve">Мөнхжин </t>
  </si>
  <si>
    <t>S004904</t>
  </si>
  <si>
    <t>Цолмон</t>
  </si>
  <si>
    <t>S004906</t>
  </si>
  <si>
    <t>Отгон</t>
  </si>
  <si>
    <t>Мөрөн</t>
  </si>
  <si>
    <t>S004907</t>
  </si>
  <si>
    <t>Нямгэрэл</t>
  </si>
  <si>
    <t>Намуун</t>
  </si>
  <si>
    <t>S004908</t>
  </si>
  <si>
    <t>Намуундарь</t>
  </si>
  <si>
    <t>S004909</t>
  </si>
  <si>
    <t>Сайнхүү</t>
  </si>
  <si>
    <t>Нандинбэлэг</t>
  </si>
  <si>
    <t>S004934</t>
  </si>
  <si>
    <t>Цогтгэрэл</t>
  </si>
  <si>
    <t>Нандин-Эрдэнэ</t>
  </si>
  <si>
    <t>S004910</t>
  </si>
  <si>
    <t>Баярбаатар</t>
  </si>
  <si>
    <t xml:space="preserve">Пүрэвбаяр </t>
  </si>
  <si>
    <t>S004911</t>
  </si>
  <si>
    <t>Мөнхбат</t>
  </si>
  <si>
    <t xml:space="preserve">Сайнцогт </t>
  </si>
  <si>
    <t>S004912</t>
  </si>
  <si>
    <t>Мөнхзул</t>
  </si>
  <si>
    <t>Содбаяр</t>
  </si>
  <si>
    <t>S004913</t>
  </si>
  <si>
    <t>Дашдорж</t>
  </si>
  <si>
    <t>Содбилэг</t>
  </si>
  <si>
    <t>S004914</t>
  </si>
  <si>
    <t>Одгэрэл</t>
  </si>
  <si>
    <t>Тамир</t>
  </si>
  <si>
    <t>S004916</t>
  </si>
  <si>
    <t xml:space="preserve">Төгөлдөр </t>
  </si>
  <si>
    <t>S004933</t>
  </si>
  <si>
    <t>Энхбат</t>
  </si>
  <si>
    <t>Төгс-Эрдэнэ</t>
  </si>
  <si>
    <t>S005213</t>
  </si>
  <si>
    <t>Болдхүү</t>
  </si>
  <si>
    <t>Тэмүүлэн</t>
  </si>
  <si>
    <t>S004920</t>
  </si>
  <si>
    <t>Нэмэхбаяр</t>
  </si>
  <si>
    <t>Тэргэл</t>
  </si>
  <si>
    <t>S004921</t>
  </si>
  <si>
    <t>Батдорж</t>
  </si>
  <si>
    <t>Учрал</t>
  </si>
  <si>
    <t>S004935</t>
  </si>
  <si>
    <t>Хишигсүрэн</t>
  </si>
  <si>
    <t>Учралзаяа</t>
  </si>
  <si>
    <t>S005765</t>
  </si>
  <si>
    <t>Болдбаатар</t>
  </si>
  <si>
    <t>Хулан</t>
  </si>
  <si>
    <t>S004922</t>
  </si>
  <si>
    <t>Бархасбадьэрдэнэ</t>
  </si>
  <si>
    <t xml:space="preserve">Хулан </t>
  </si>
  <si>
    <t>s006675</t>
  </si>
  <si>
    <t>Чинбаяр</t>
  </si>
  <si>
    <t>Чинбилэг</t>
  </si>
  <si>
    <t>S004923</t>
  </si>
  <si>
    <t>Батсайхан</t>
  </si>
  <si>
    <t>Чингүнжав</t>
  </si>
  <si>
    <t>S004924</t>
  </si>
  <si>
    <t xml:space="preserve">Чингүүн </t>
  </si>
  <si>
    <t>S004925</t>
  </si>
  <si>
    <t>Төрбат</t>
  </si>
  <si>
    <t>Эгшиглэн</t>
  </si>
  <si>
    <t>S004926</t>
  </si>
  <si>
    <t>Энх-Амар</t>
  </si>
  <si>
    <t>Эмүжин</t>
  </si>
  <si>
    <t>S004927</t>
  </si>
  <si>
    <t>Энхтулга</t>
  </si>
  <si>
    <t xml:space="preserve">Энхмэнд </t>
  </si>
  <si>
    <t>S004928</t>
  </si>
  <si>
    <t>Эрдэнэбилэг</t>
  </si>
  <si>
    <t>Энхриймаа</t>
  </si>
  <si>
    <t>S004929</t>
  </si>
  <si>
    <t>Чимиддорж</t>
  </si>
  <si>
    <t>Энэрэл</t>
  </si>
  <si>
    <t>S004918</t>
  </si>
  <si>
    <t>Ням-Осор</t>
  </si>
  <si>
    <t xml:space="preserve">Эрдэнэтуяа </t>
  </si>
  <si>
    <t>S004930</t>
  </si>
  <si>
    <t>Эрхэс</t>
  </si>
  <si>
    <t>S004932</t>
  </si>
  <si>
    <t>Арсланбаатар</t>
  </si>
  <si>
    <t>Ялгуун</t>
  </si>
  <si>
    <t>б\х</t>
  </si>
  <si>
    <t>з\б</t>
  </si>
  <si>
    <t>н\б</t>
  </si>
  <si>
    <t>Овог</t>
  </si>
  <si>
    <t>Нэр</t>
  </si>
  <si>
    <t>Бүлэг</t>
  </si>
  <si>
    <t>№</t>
  </si>
  <si>
    <t>Даалгаврын оноо</t>
  </si>
  <si>
    <t>Авбал зохих оноо</t>
  </si>
  <si>
    <t>Авсан</t>
  </si>
  <si>
    <t>Хувь</t>
  </si>
  <si>
    <t>Түвшин</t>
  </si>
  <si>
    <t>Хувилбар</t>
  </si>
  <si>
    <t>Б</t>
  </si>
  <si>
    <t>A</t>
  </si>
  <si>
    <t>Батгал</t>
  </si>
  <si>
    <t>VIII</t>
  </si>
  <si>
    <t>авсан оноо</t>
  </si>
  <si>
    <t>VII</t>
  </si>
  <si>
    <t>авах оноо</t>
  </si>
  <si>
    <t>VI</t>
  </si>
  <si>
    <t xml:space="preserve">гүйцэтгэл </t>
  </si>
  <si>
    <t>V</t>
  </si>
  <si>
    <t>IV</t>
  </si>
  <si>
    <t>III</t>
  </si>
  <si>
    <t>II</t>
  </si>
  <si>
    <t>I</t>
  </si>
  <si>
    <t>Эх дээр ажиллах</t>
  </si>
  <si>
    <t>Зохион бичих</t>
  </si>
  <si>
    <t>НИЙСЛЭЛИЙН ЕРӨНХИЙ БОЛОВСРОЛЫН ЛАБОРАТОРИ 23 ДУГААР СУРГУУЛИЙН 4В АНГИЙН МЭДЛЭГ ЧАДВАРЫН СОРИЛ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</si>
</sst>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theme="1"/>
      <name val="Arial"/>
      <family val="2"/>
      <charset val="163"/>
    </font>
    <font>
      <sz val="10"/>
      <color theme="1"/>
      <name val="Arial"/>
      <family val="2"/>
      <charset val="163"/>
    </font>
    <font>
      <b/>
      <sz val="10"/>
      <color theme="1"/>
      <name val="Arial"/>
      <family val="2"/>
      <charset val="163"/>
    </font>
    <font>
      <sz val="10"/>
      <color indexed="8"/>
      <name val="Arial"/>
      <family val="2"/>
      <charset val="163"/>
    </font>
    <font>
      <sz val="11"/>
      <color theme="1"/>
      <name val="Arial"/>
      <family val="2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</cellStyleXfs>
  <cellXfs count="26">
    <xf numFmtId="0" fontId="0" fillId="0" borderId="0" xfId="0"/>
    <xf numFmtId="0" fontId="21" fillId="0" borderId="0" xfId="0" applyFont="1"/>
    <xf numFmtId="0" fontId="22" fillId="0" borderId="10" xfId="0" applyFont="1" applyBorder="1"/>
    <xf numFmtId="0" fontId="22" fillId="0" borderId="10" xfId="0" applyFont="1" applyBorder="1" applyAlignment="1">
      <alignment horizontal="center"/>
    </xf>
    <xf numFmtId="0" fontId="23" fillId="0" borderId="10" xfId="43" applyFont="1" applyFill="1" applyBorder="1" applyAlignment="1">
      <alignment wrapText="1"/>
    </xf>
    <xf numFmtId="0" fontId="23" fillId="0" borderId="10" xfId="43" applyFont="1" applyFill="1" applyBorder="1" applyAlignment="1">
      <alignment horizontal="center" wrapText="1"/>
    </xf>
    <xf numFmtId="0" fontId="21" fillId="0" borderId="10" xfId="0" applyFont="1" applyBorder="1"/>
    <xf numFmtId="0" fontId="21" fillId="0" borderId="10" xfId="0" applyFont="1" applyBorder="1" applyAlignment="1">
      <alignment horizontal="right"/>
    </xf>
    <xf numFmtId="164" fontId="21" fillId="0" borderId="10" xfId="0" applyNumberFormat="1" applyFont="1" applyBorder="1"/>
    <xf numFmtId="0" fontId="21" fillId="33" borderId="10" xfId="0" applyFont="1" applyFill="1" applyBorder="1" applyAlignment="1">
      <alignment horizontal="center"/>
    </xf>
    <xf numFmtId="164" fontId="21" fillId="33" borderId="10" xfId="0" applyNumberFormat="1" applyFont="1" applyFill="1" applyBorder="1"/>
    <xf numFmtId="0" fontId="24" fillId="33" borderId="10" xfId="0" applyFont="1" applyFill="1" applyBorder="1" applyAlignment="1">
      <alignment horizontal="center" vertical="center" wrapText="1"/>
    </xf>
    <xf numFmtId="0" fontId="25" fillId="33" borderId="10" xfId="0" applyFont="1" applyFill="1" applyBorder="1" applyAlignment="1">
      <alignment horizontal="left" vertical="center" wrapText="1"/>
    </xf>
    <xf numFmtId="0" fontId="24" fillId="33" borderId="1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/>
    </xf>
    <xf numFmtId="0" fontId="21" fillId="33" borderId="10" xfId="0" applyFont="1" applyFill="1" applyBorder="1"/>
    <xf numFmtId="0" fontId="24" fillId="33" borderId="0" xfId="0" applyFont="1" applyFill="1" applyAlignment="1">
      <alignment horizontal="center" vertical="center" wrapText="1"/>
    </xf>
    <xf numFmtId="0" fontId="25" fillId="33" borderId="10" xfId="0" applyFont="1" applyFill="1" applyBorder="1" applyAlignment="1">
      <alignment horizontal="center" vertical="center" wrapText="1"/>
    </xf>
    <xf numFmtId="0" fontId="22" fillId="0" borderId="14" xfId="0" applyFont="1" applyBorder="1" applyAlignment="1">
      <alignment horizontal="center"/>
    </xf>
    <xf numFmtId="0" fontId="22" fillId="0" borderId="15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22" fillId="0" borderId="11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22" fillId="0" borderId="13" xfId="0" applyFont="1" applyBorder="1" applyAlignment="1">
      <alignment horizontal="center"/>
    </xf>
    <xf numFmtId="0" fontId="22" fillId="0" borderId="14" xfId="0" applyFont="1" applyBorder="1" applyAlignment="1">
      <alignment horizontal="center" textRotation="90" wrapText="1"/>
    </xf>
    <xf numFmtId="0" fontId="22" fillId="0" borderId="15" xfId="0" applyFont="1" applyBorder="1" applyAlignment="1">
      <alignment horizontal="center" textRotation="90"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_Sheet1" xfId="4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"/>
  <sheetViews>
    <sheetView tabSelected="1" topLeftCell="B1" workbookViewId="0">
      <pane ySplit="3" topLeftCell="A4" activePane="bottomLeft" state="frozen"/>
      <selection pane="bottomLeft" activeCell="S2" sqref="S2"/>
    </sheetView>
  </sheetViews>
  <sheetFormatPr defaultRowHeight="12.75" x14ac:dyDescent="0.2"/>
  <cols>
    <col min="1" max="1" width="9.140625" style="1"/>
    <col min="2" max="2" width="3" style="1" customWidth="1"/>
    <col min="3" max="3" width="6.28515625" style="1" customWidth="1"/>
    <col min="4" max="4" width="15.28515625" style="1" customWidth="1"/>
    <col min="5" max="5" width="16.5703125" style="1" bestFit="1" customWidth="1"/>
    <col min="6" max="6" width="11.42578125" style="14" customWidth="1"/>
    <col min="7" max="17" width="9.140625" style="1"/>
    <col min="18" max="18" width="9.42578125" style="1" bestFit="1" customWidth="1"/>
    <col min="19" max="16384" width="9.140625" style="1"/>
  </cols>
  <sheetData>
    <row r="1" spans="1:20" ht="12.75" customHeight="1" x14ac:dyDescent="0.2">
      <c r="E1" s="20" t="s">
        <v>198</v>
      </c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spans="1:20" ht="12.75" customHeight="1" x14ac:dyDescent="0.2"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spans="1:20" ht="17.25" customHeight="1" x14ac:dyDescent="0.2"/>
    <row r="4" spans="1:20" x14ac:dyDescent="0.2">
      <c r="A4" s="2"/>
      <c r="B4" s="2" t="s">
        <v>175</v>
      </c>
      <c r="C4" s="2" t="s">
        <v>174</v>
      </c>
      <c r="D4" s="2" t="s">
        <v>172</v>
      </c>
      <c r="E4" s="2" t="s">
        <v>173</v>
      </c>
      <c r="F4" s="18" t="s">
        <v>181</v>
      </c>
      <c r="G4" s="21" t="s">
        <v>196</v>
      </c>
      <c r="H4" s="22"/>
      <c r="I4" s="22"/>
      <c r="J4" s="22"/>
      <c r="K4" s="22"/>
      <c r="L4" s="22"/>
      <c r="M4" s="23"/>
      <c r="N4" s="21" t="s">
        <v>197</v>
      </c>
      <c r="O4" s="22"/>
      <c r="P4" s="23"/>
      <c r="Q4" s="24" t="s">
        <v>177</v>
      </c>
      <c r="R4" s="18" t="s">
        <v>178</v>
      </c>
      <c r="S4" s="18" t="s">
        <v>179</v>
      </c>
      <c r="T4" s="18" t="s">
        <v>180</v>
      </c>
    </row>
    <row r="5" spans="1:20" ht="26.25" customHeight="1" x14ac:dyDescent="0.2">
      <c r="A5" s="21" t="s">
        <v>176</v>
      </c>
      <c r="B5" s="22"/>
      <c r="C5" s="22"/>
      <c r="D5" s="22"/>
      <c r="E5" s="23"/>
      <c r="F5" s="19"/>
      <c r="G5" s="2">
        <v>1</v>
      </c>
      <c r="H5" s="2">
        <v>2</v>
      </c>
      <c r="I5" s="2">
        <v>3</v>
      </c>
      <c r="J5" s="2">
        <v>4</v>
      </c>
      <c r="K5" s="2">
        <v>5</v>
      </c>
      <c r="L5" s="2">
        <v>6</v>
      </c>
      <c r="M5" s="2">
        <v>7</v>
      </c>
      <c r="N5" s="3" t="s">
        <v>169</v>
      </c>
      <c r="O5" s="3" t="s">
        <v>170</v>
      </c>
      <c r="P5" s="3" t="s">
        <v>171</v>
      </c>
      <c r="Q5" s="25"/>
      <c r="R5" s="19"/>
      <c r="S5" s="19"/>
      <c r="T5" s="19"/>
    </row>
    <row r="6" spans="1:20" ht="24" customHeight="1" x14ac:dyDescent="0.2">
      <c r="A6" s="4" t="s">
        <v>0</v>
      </c>
      <c r="B6" s="4">
        <v>1</v>
      </c>
      <c r="C6" s="4" t="s">
        <v>1</v>
      </c>
      <c r="D6" s="4" t="s">
        <v>2</v>
      </c>
      <c r="E6" s="4" t="s">
        <v>3</v>
      </c>
      <c r="F6" s="5" t="s">
        <v>182</v>
      </c>
      <c r="G6" s="6">
        <v>1</v>
      </c>
      <c r="H6" s="6">
        <v>1</v>
      </c>
      <c r="I6" s="6">
        <v>1</v>
      </c>
      <c r="J6" s="7">
        <v>1.5</v>
      </c>
      <c r="K6" s="6">
        <v>1</v>
      </c>
      <c r="L6" s="6">
        <v>1</v>
      </c>
      <c r="M6" s="7">
        <v>1.5</v>
      </c>
      <c r="N6" s="6">
        <v>1</v>
      </c>
      <c r="O6" s="6">
        <v>1</v>
      </c>
      <c r="P6" s="6">
        <v>3</v>
      </c>
      <c r="Q6" s="6">
        <v>13</v>
      </c>
      <c r="R6" s="6">
        <f>SUM(G6:P6)</f>
        <v>13</v>
      </c>
      <c r="S6" s="8">
        <f>(R6/Q6)*100</f>
        <v>100</v>
      </c>
      <c r="T6" s="6" t="str">
        <f>IF(S6&gt;=90,"VIII",IF(S6&gt;=80,"VII",IF(S6&gt;=70,"VI",IF(S6&gt;=60,"V",IF(S6&gt;=50,"IV",IF(S6&gt;=40,"III",IF(S6&gt;=30,"II",IF(S6&lt;=29,"I",))))))))</f>
        <v>VIII</v>
      </c>
    </row>
    <row r="7" spans="1:20" ht="24" customHeight="1" x14ac:dyDescent="0.2">
      <c r="A7" s="4" t="s">
        <v>4</v>
      </c>
      <c r="B7" s="4">
        <v>2</v>
      </c>
      <c r="C7" s="4" t="s">
        <v>1</v>
      </c>
      <c r="D7" s="4" t="s">
        <v>5</v>
      </c>
      <c r="E7" s="4" t="s">
        <v>6</v>
      </c>
      <c r="F7" s="5" t="s">
        <v>183</v>
      </c>
      <c r="G7" s="6">
        <v>1</v>
      </c>
      <c r="H7" s="6">
        <v>1</v>
      </c>
      <c r="I7" s="6">
        <v>0.5</v>
      </c>
      <c r="J7" s="6">
        <v>1.5</v>
      </c>
      <c r="K7" s="6">
        <v>1</v>
      </c>
      <c r="L7" s="6">
        <v>1</v>
      </c>
      <c r="M7" s="6">
        <v>1.5</v>
      </c>
      <c r="N7" s="6">
        <v>0.5</v>
      </c>
      <c r="O7" s="6">
        <v>0.6</v>
      </c>
      <c r="P7" s="6">
        <v>3</v>
      </c>
      <c r="Q7" s="6">
        <v>13</v>
      </c>
      <c r="R7" s="6">
        <f t="shared" ref="R7:R65" si="0">SUM(G7:P7)</f>
        <v>11.6</v>
      </c>
      <c r="S7" s="8">
        <f t="shared" ref="S7:S65" si="1">(R7/Q7)*100</f>
        <v>89.230769230769226</v>
      </c>
      <c r="T7" s="6" t="str">
        <f t="shared" ref="T7:T65" si="2">IF(S7&gt;=90,"VIII",IF(S7&gt;=80,"VII",IF(S7&gt;=70,"VI",IF(S7&gt;=60,"V",IF(S7&gt;=50,"IV",IF(S7&gt;=40,"III",IF(S7&gt;=30,"II",IF(S7&lt;=29,"I",))))))))</f>
        <v>VII</v>
      </c>
    </row>
    <row r="8" spans="1:20" ht="24" customHeight="1" x14ac:dyDescent="0.2">
      <c r="A8" s="4" t="s">
        <v>7</v>
      </c>
      <c r="B8" s="4">
        <v>3</v>
      </c>
      <c r="C8" s="4" t="s">
        <v>1</v>
      </c>
      <c r="D8" s="4" t="s">
        <v>8</v>
      </c>
      <c r="E8" s="4" t="s">
        <v>9</v>
      </c>
      <c r="F8" s="5" t="s">
        <v>183</v>
      </c>
      <c r="G8" s="6">
        <v>1</v>
      </c>
      <c r="H8" s="6">
        <v>1</v>
      </c>
      <c r="I8" s="6">
        <v>1</v>
      </c>
      <c r="J8" s="6">
        <v>1.5</v>
      </c>
      <c r="K8" s="6">
        <v>1</v>
      </c>
      <c r="L8" s="6">
        <v>1</v>
      </c>
      <c r="M8" s="6">
        <v>1.5</v>
      </c>
      <c r="N8" s="6">
        <v>1</v>
      </c>
      <c r="O8" s="6">
        <v>0.7</v>
      </c>
      <c r="P8" s="6">
        <v>3</v>
      </c>
      <c r="Q8" s="6">
        <v>13</v>
      </c>
      <c r="R8" s="6">
        <f t="shared" si="0"/>
        <v>12.7</v>
      </c>
      <c r="S8" s="8">
        <f t="shared" si="1"/>
        <v>97.692307692307693</v>
      </c>
      <c r="T8" s="6" t="str">
        <f t="shared" si="2"/>
        <v>VIII</v>
      </c>
    </row>
    <row r="9" spans="1:20" ht="24" customHeight="1" x14ac:dyDescent="0.2">
      <c r="A9" s="4" t="s">
        <v>10</v>
      </c>
      <c r="B9" s="4">
        <v>4</v>
      </c>
      <c r="C9" s="4" t="s">
        <v>1</v>
      </c>
      <c r="D9" s="4" t="s">
        <v>8</v>
      </c>
      <c r="E9" s="4" t="s">
        <v>11</v>
      </c>
      <c r="F9" s="5" t="s">
        <v>182</v>
      </c>
      <c r="G9" s="6">
        <v>1</v>
      </c>
      <c r="H9" s="6">
        <v>1</v>
      </c>
      <c r="I9" s="6">
        <v>1</v>
      </c>
      <c r="J9" s="6">
        <v>1.5</v>
      </c>
      <c r="K9" s="6">
        <v>1</v>
      </c>
      <c r="L9" s="6">
        <v>1</v>
      </c>
      <c r="M9" s="6">
        <v>1.5</v>
      </c>
      <c r="N9" s="6">
        <v>1</v>
      </c>
      <c r="O9" s="6">
        <v>1</v>
      </c>
      <c r="P9" s="6">
        <v>3</v>
      </c>
      <c r="Q9" s="6">
        <v>13</v>
      </c>
      <c r="R9" s="6">
        <f t="shared" si="0"/>
        <v>13</v>
      </c>
      <c r="S9" s="8">
        <f t="shared" si="1"/>
        <v>100</v>
      </c>
      <c r="T9" s="6" t="str">
        <f t="shared" si="2"/>
        <v>VIII</v>
      </c>
    </row>
    <row r="10" spans="1:20" ht="24" customHeight="1" x14ac:dyDescent="0.2">
      <c r="A10" s="4" t="s">
        <v>12</v>
      </c>
      <c r="B10" s="4">
        <v>5</v>
      </c>
      <c r="C10" s="4" t="s">
        <v>1</v>
      </c>
      <c r="D10" s="4" t="s">
        <v>13</v>
      </c>
      <c r="E10" s="4" t="s">
        <v>14</v>
      </c>
      <c r="F10" s="5" t="s">
        <v>182</v>
      </c>
      <c r="G10" s="6">
        <v>1</v>
      </c>
      <c r="H10" s="6">
        <v>1</v>
      </c>
      <c r="I10" s="6">
        <v>1</v>
      </c>
      <c r="J10" s="6">
        <v>1.5</v>
      </c>
      <c r="K10" s="6">
        <v>1</v>
      </c>
      <c r="L10" s="6">
        <v>0</v>
      </c>
      <c r="M10" s="6">
        <v>0</v>
      </c>
      <c r="N10" s="6">
        <v>0</v>
      </c>
      <c r="O10" s="6">
        <v>1</v>
      </c>
      <c r="P10" s="6">
        <v>3</v>
      </c>
      <c r="Q10" s="6">
        <v>13</v>
      </c>
      <c r="R10" s="6">
        <f t="shared" si="0"/>
        <v>9.5</v>
      </c>
      <c r="S10" s="8">
        <f t="shared" si="1"/>
        <v>73.076923076923066</v>
      </c>
      <c r="T10" s="6" t="str">
        <f t="shared" si="2"/>
        <v>VI</v>
      </c>
    </row>
    <row r="11" spans="1:20" ht="24" customHeight="1" x14ac:dyDescent="0.2">
      <c r="A11" s="4" t="s">
        <v>15</v>
      </c>
      <c r="B11" s="4">
        <v>6</v>
      </c>
      <c r="C11" s="4" t="s">
        <v>1</v>
      </c>
      <c r="D11" s="4" t="s">
        <v>16</v>
      </c>
      <c r="E11" s="4" t="s">
        <v>17</v>
      </c>
      <c r="F11" s="5" t="s">
        <v>182</v>
      </c>
      <c r="G11" s="6">
        <v>0.5</v>
      </c>
      <c r="H11" s="6">
        <v>1</v>
      </c>
      <c r="I11" s="6">
        <v>1</v>
      </c>
      <c r="J11" s="6">
        <v>1.5</v>
      </c>
      <c r="K11" s="6">
        <v>1</v>
      </c>
      <c r="L11" s="6">
        <v>1</v>
      </c>
      <c r="M11" s="6">
        <v>1.5</v>
      </c>
      <c r="N11" s="6">
        <v>0</v>
      </c>
      <c r="O11" s="6">
        <v>0.5</v>
      </c>
      <c r="P11" s="6">
        <v>2.5</v>
      </c>
      <c r="Q11" s="6">
        <v>13</v>
      </c>
      <c r="R11" s="6">
        <f t="shared" si="0"/>
        <v>10.5</v>
      </c>
      <c r="S11" s="8">
        <f t="shared" si="1"/>
        <v>80.769230769230774</v>
      </c>
      <c r="T11" s="6" t="str">
        <f t="shared" si="2"/>
        <v>VII</v>
      </c>
    </row>
    <row r="12" spans="1:20" ht="24" customHeight="1" x14ac:dyDescent="0.2">
      <c r="A12" s="4" t="s">
        <v>18</v>
      </c>
      <c r="B12" s="4">
        <v>7</v>
      </c>
      <c r="C12" s="4" t="s">
        <v>1</v>
      </c>
      <c r="D12" s="4" t="s">
        <v>19</v>
      </c>
      <c r="E12" s="4" t="s">
        <v>20</v>
      </c>
      <c r="F12" s="5" t="s">
        <v>183</v>
      </c>
      <c r="G12" s="6">
        <v>1</v>
      </c>
      <c r="H12" s="6">
        <v>1</v>
      </c>
      <c r="I12" s="6">
        <v>1</v>
      </c>
      <c r="J12" s="6">
        <v>1.5</v>
      </c>
      <c r="K12" s="6">
        <v>1</v>
      </c>
      <c r="L12" s="6">
        <v>1</v>
      </c>
      <c r="M12" s="6">
        <v>1.5</v>
      </c>
      <c r="N12" s="6">
        <v>0</v>
      </c>
      <c r="O12" s="6">
        <v>1</v>
      </c>
      <c r="P12" s="6">
        <v>3</v>
      </c>
      <c r="Q12" s="6">
        <v>13</v>
      </c>
      <c r="R12" s="6">
        <f t="shared" si="0"/>
        <v>12</v>
      </c>
      <c r="S12" s="8">
        <f t="shared" si="1"/>
        <v>92.307692307692307</v>
      </c>
      <c r="T12" s="6" t="str">
        <f t="shared" si="2"/>
        <v>VIII</v>
      </c>
    </row>
    <row r="13" spans="1:20" ht="24" customHeight="1" x14ac:dyDescent="0.2">
      <c r="A13" s="4" t="s">
        <v>21</v>
      </c>
      <c r="B13" s="4">
        <v>8</v>
      </c>
      <c r="C13" s="4" t="s">
        <v>1</v>
      </c>
      <c r="D13" s="4" t="s">
        <v>22</v>
      </c>
      <c r="E13" s="4" t="s">
        <v>184</v>
      </c>
      <c r="F13" s="5" t="s">
        <v>182</v>
      </c>
      <c r="G13" s="6">
        <v>0.5</v>
      </c>
      <c r="H13" s="6">
        <v>1</v>
      </c>
      <c r="I13" s="6">
        <v>1</v>
      </c>
      <c r="J13" s="6">
        <v>1.5</v>
      </c>
      <c r="K13" s="6">
        <v>1</v>
      </c>
      <c r="L13" s="6">
        <v>1</v>
      </c>
      <c r="M13" s="6">
        <v>1.5</v>
      </c>
      <c r="N13" s="6">
        <v>0</v>
      </c>
      <c r="O13" s="6">
        <v>0.3</v>
      </c>
      <c r="P13" s="6">
        <v>2.5</v>
      </c>
      <c r="Q13" s="6">
        <v>13</v>
      </c>
      <c r="R13" s="6">
        <f t="shared" si="0"/>
        <v>10.3</v>
      </c>
      <c r="S13" s="8">
        <f t="shared" si="1"/>
        <v>79.230769230769241</v>
      </c>
      <c r="T13" s="6" t="str">
        <f t="shared" si="2"/>
        <v>VI</v>
      </c>
    </row>
    <row r="14" spans="1:20" ht="24" customHeight="1" x14ac:dyDescent="0.2">
      <c r="A14" s="4" t="s">
        <v>23</v>
      </c>
      <c r="B14" s="4">
        <v>9</v>
      </c>
      <c r="C14" s="4" t="s">
        <v>1</v>
      </c>
      <c r="D14" s="4" t="s">
        <v>24</v>
      </c>
      <c r="E14" s="4" t="s">
        <v>25</v>
      </c>
      <c r="F14" s="5" t="s">
        <v>183</v>
      </c>
      <c r="G14" s="6">
        <v>1</v>
      </c>
      <c r="H14" s="6">
        <v>1</v>
      </c>
      <c r="I14" s="6">
        <v>1</v>
      </c>
      <c r="J14" s="6">
        <v>1.5</v>
      </c>
      <c r="K14" s="6">
        <v>1</v>
      </c>
      <c r="L14" s="6">
        <v>1</v>
      </c>
      <c r="M14" s="6">
        <v>1.5</v>
      </c>
      <c r="N14" s="6">
        <v>0</v>
      </c>
      <c r="O14" s="6">
        <v>0.8</v>
      </c>
      <c r="P14" s="6">
        <v>3</v>
      </c>
      <c r="Q14" s="6">
        <v>13</v>
      </c>
      <c r="R14" s="6">
        <f t="shared" si="0"/>
        <v>11.8</v>
      </c>
      <c r="S14" s="8">
        <f t="shared" si="1"/>
        <v>90.769230769230774</v>
      </c>
      <c r="T14" s="6" t="str">
        <f t="shared" si="2"/>
        <v>VIII</v>
      </c>
    </row>
    <row r="15" spans="1:20" ht="24" customHeight="1" x14ac:dyDescent="0.2">
      <c r="A15" s="4" t="s">
        <v>26</v>
      </c>
      <c r="B15" s="4">
        <v>10</v>
      </c>
      <c r="C15" s="4" t="s">
        <v>1</v>
      </c>
      <c r="D15" s="4" t="s">
        <v>25</v>
      </c>
      <c r="E15" s="4" t="s">
        <v>27</v>
      </c>
      <c r="F15" s="5" t="s">
        <v>183</v>
      </c>
      <c r="G15" s="6">
        <v>0.5</v>
      </c>
      <c r="H15" s="6">
        <v>1</v>
      </c>
      <c r="I15" s="6">
        <v>0.5</v>
      </c>
      <c r="J15" s="6">
        <v>1.5</v>
      </c>
      <c r="K15" s="6">
        <v>1</v>
      </c>
      <c r="L15" s="6">
        <v>1</v>
      </c>
      <c r="M15" s="6">
        <v>1.5</v>
      </c>
      <c r="N15" s="6">
        <v>0.5</v>
      </c>
      <c r="O15" s="6">
        <v>0.5</v>
      </c>
      <c r="P15" s="6">
        <v>3</v>
      </c>
      <c r="Q15" s="6">
        <v>13</v>
      </c>
      <c r="R15" s="6">
        <f t="shared" si="0"/>
        <v>11</v>
      </c>
      <c r="S15" s="8">
        <f t="shared" si="1"/>
        <v>84.615384615384613</v>
      </c>
      <c r="T15" s="6" t="str">
        <f t="shared" si="2"/>
        <v>VII</v>
      </c>
    </row>
    <row r="16" spans="1:20" ht="24" customHeight="1" x14ac:dyDescent="0.2">
      <c r="A16" s="4" t="s">
        <v>28</v>
      </c>
      <c r="B16" s="4">
        <v>11</v>
      </c>
      <c r="C16" s="4" t="s">
        <v>1</v>
      </c>
      <c r="D16" s="4" t="s">
        <v>8</v>
      </c>
      <c r="E16" s="4" t="s">
        <v>29</v>
      </c>
      <c r="F16" s="5" t="s">
        <v>183</v>
      </c>
      <c r="G16" s="6">
        <v>1</v>
      </c>
      <c r="H16" s="6">
        <v>1</v>
      </c>
      <c r="I16" s="6">
        <v>1</v>
      </c>
      <c r="J16" s="6">
        <v>1.5</v>
      </c>
      <c r="K16" s="6">
        <v>1</v>
      </c>
      <c r="L16" s="6">
        <v>1</v>
      </c>
      <c r="M16" s="6">
        <v>1.5</v>
      </c>
      <c r="N16" s="6">
        <v>1</v>
      </c>
      <c r="O16" s="6">
        <v>1</v>
      </c>
      <c r="P16" s="6">
        <v>3</v>
      </c>
      <c r="Q16" s="6">
        <v>13</v>
      </c>
      <c r="R16" s="6">
        <f t="shared" si="0"/>
        <v>13</v>
      </c>
      <c r="S16" s="8">
        <f t="shared" si="1"/>
        <v>100</v>
      </c>
      <c r="T16" s="6" t="str">
        <f t="shared" si="2"/>
        <v>VIII</v>
      </c>
    </row>
    <row r="17" spans="1:20" ht="27" customHeight="1" x14ac:dyDescent="0.2">
      <c r="A17" s="4" t="s">
        <v>30</v>
      </c>
      <c r="B17" s="4">
        <v>12</v>
      </c>
      <c r="C17" s="4" t="s">
        <v>1</v>
      </c>
      <c r="D17" s="4" t="s">
        <v>31</v>
      </c>
      <c r="E17" s="4" t="s">
        <v>32</v>
      </c>
      <c r="F17" s="5"/>
      <c r="G17" s="6"/>
      <c r="H17" s="6"/>
      <c r="I17" s="6"/>
      <c r="J17" s="6"/>
      <c r="K17" s="6"/>
      <c r="L17" s="6"/>
      <c r="M17" s="6"/>
      <c r="N17" s="6"/>
      <c r="O17" s="6"/>
      <c r="P17" s="6"/>
      <c r="Q17" s="6">
        <v>13</v>
      </c>
      <c r="R17" s="6">
        <f t="shared" si="0"/>
        <v>0</v>
      </c>
      <c r="S17" s="8">
        <f t="shared" si="1"/>
        <v>0</v>
      </c>
      <c r="T17" s="6" t="str">
        <f t="shared" si="2"/>
        <v>I</v>
      </c>
    </row>
    <row r="18" spans="1:20" ht="24" customHeight="1" x14ac:dyDescent="0.2">
      <c r="A18" s="4" t="s">
        <v>33</v>
      </c>
      <c r="B18" s="4">
        <v>13</v>
      </c>
      <c r="C18" s="4" t="s">
        <v>1</v>
      </c>
      <c r="D18" s="4" t="s">
        <v>34</v>
      </c>
      <c r="E18" s="4" t="s">
        <v>35</v>
      </c>
      <c r="F18" s="5" t="s">
        <v>182</v>
      </c>
      <c r="G18" s="6">
        <v>1</v>
      </c>
      <c r="H18" s="6">
        <v>1</v>
      </c>
      <c r="I18" s="6">
        <v>1</v>
      </c>
      <c r="J18" s="6">
        <v>1.5</v>
      </c>
      <c r="K18" s="6">
        <v>1</v>
      </c>
      <c r="L18" s="6">
        <v>1</v>
      </c>
      <c r="M18" s="6">
        <v>0</v>
      </c>
      <c r="N18" s="6">
        <v>1</v>
      </c>
      <c r="O18" s="6">
        <v>0.7</v>
      </c>
      <c r="P18" s="6">
        <v>3</v>
      </c>
      <c r="Q18" s="6">
        <v>13</v>
      </c>
      <c r="R18" s="6">
        <f t="shared" si="0"/>
        <v>11.2</v>
      </c>
      <c r="S18" s="8">
        <f t="shared" si="1"/>
        <v>86.153846153846146</v>
      </c>
      <c r="T18" s="6" t="str">
        <f t="shared" si="2"/>
        <v>VII</v>
      </c>
    </row>
    <row r="19" spans="1:20" ht="24" customHeight="1" x14ac:dyDescent="0.2">
      <c r="A19" s="4" t="s">
        <v>36</v>
      </c>
      <c r="B19" s="4">
        <v>14</v>
      </c>
      <c r="C19" s="4" t="s">
        <v>1</v>
      </c>
      <c r="D19" s="4" t="s">
        <v>37</v>
      </c>
      <c r="E19" s="4" t="s">
        <v>38</v>
      </c>
      <c r="F19" s="5" t="s">
        <v>183</v>
      </c>
      <c r="G19" s="6">
        <v>0.5</v>
      </c>
      <c r="H19" s="6">
        <v>1</v>
      </c>
      <c r="I19" s="6">
        <v>1</v>
      </c>
      <c r="J19" s="6">
        <v>1.5</v>
      </c>
      <c r="K19" s="6">
        <v>1</v>
      </c>
      <c r="L19" s="6">
        <v>1</v>
      </c>
      <c r="M19" s="6">
        <v>1.5</v>
      </c>
      <c r="N19" s="6">
        <v>0.5</v>
      </c>
      <c r="O19" s="6">
        <v>0.7</v>
      </c>
      <c r="P19" s="6">
        <v>2.5</v>
      </c>
      <c r="Q19" s="6">
        <v>13</v>
      </c>
      <c r="R19" s="6">
        <f t="shared" si="0"/>
        <v>11.2</v>
      </c>
      <c r="S19" s="8">
        <f t="shared" si="1"/>
        <v>86.153846153846146</v>
      </c>
      <c r="T19" s="6" t="str">
        <f t="shared" si="2"/>
        <v>VII</v>
      </c>
    </row>
    <row r="20" spans="1:20" ht="24" customHeight="1" x14ac:dyDescent="0.2">
      <c r="A20" s="4" t="s">
        <v>39</v>
      </c>
      <c r="B20" s="4">
        <v>15</v>
      </c>
      <c r="C20" s="4" t="s">
        <v>1</v>
      </c>
      <c r="D20" s="4" t="s">
        <v>40</v>
      </c>
      <c r="E20" s="4" t="s">
        <v>41</v>
      </c>
      <c r="F20" s="5"/>
      <c r="G20" s="6"/>
      <c r="H20" s="6"/>
      <c r="I20" s="6"/>
      <c r="J20" s="6"/>
      <c r="K20" s="6"/>
      <c r="L20" s="6"/>
      <c r="M20" s="6"/>
      <c r="N20" s="6"/>
      <c r="O20" s="6"/>
      <c r="P20" s="6"/>
      <c r="Q20" s="6">
        <v>13</v>
      </c>
      <c r="R20" s="6">
        <f t="shared" si="0"/>
        <v>0</v>
      </c>
      <c r="S20" s="8">
        <f t="shared" si="1"/>
        <v>0</v>
      </c>
      <c r="T20" s="6" t="str">
        <f t="shared" si="2"/>
        <v>I</v>
      </c>
    </row>
    <row r="21" spans="1:20" ht="24" customHeight="1" x14ac:dyDescent="0.2">
      <c r="A21" s="4" t="s">
        <v>42</v>
      </c>
      <c r="B21" s="4">
        <v>16</v>
      </c>
      <c r="C21" s="4" t="s">
        <v>1</v>
      </c>
      <c r="D21" s="4" t="s">
        <v>43</v>
      </c>
      <c r="E21" s="4" t="s">
        <v>44</v>
      </c>
      <c r="F21" s="5" t="s">
        <v>182</v>
      </c>
      <c r="G21" s="6">
        <v>1</v>
      </c>
      <c r="H21" s="6">
        <v>1</v>
      </c>
      <c r="I21" s="6">
        <v>1</v>
      </c>
      <c r="J21" s="6">
        <v>1.5</v>
      </c>
      <c r="K21" s="6">
        <v>1</v>
      </c>
      <c r="L21" s="6">
        <v>1</v>
      </c>
      <c r="M21" s="6">
        <v>1.5</v>
      </c>
      <c r="N21" s="6">
        <v>1</v>
      </c>
      <c r="O21" s="6">
        <v>0.9</v>
      </c>
      <c r="P21" s="6">
        <v>3</v>
      </c>
      <c r="Q21" s="6">
        <v>13</v>
      </c>
      <c r="R21" s="6">
        <f t="shared" si="0"/>
        <v>12.9</v>
      </c>
      <c r="S21" s="8">
        <f t="shared" si="1"/>
        <v>99.230769230769226</v>
      </c>
      <c r="T21" s="6" t="str">
        <f t="shared" si="2"/>
        <v>VIII</v>
      </c>
    </row>
    <row r="22" spans="1:20" ht="24" customHeight="1" x14ac:dyDescent="0.2">
      <c r="A22" s="4" t="s">
        <v>45</v>
      </c>
      <c r="B22" s="4">
        <v>17</v>
      </c>
      <c r="C22" s="4" t="s">
        <v>1</v>
      </c>
      <c r="D22" s="4" t="s">
        <v>46</v>
      </c>
      <c r="E22" s="4" t="s">
        <v>2</v>
      </c>
      <c r="F22" s="5" t="s">
        <v>183</v>
      </c>
      <c r="G22" s="6">
        <v>1</v>
      </c>
      <c r="H22" s="6">
        <v>1</v>
      </c>
      <c r="I22" s="6">
        <v>1</v>
      </c>
      <c r="J22" s="6">
        <v>1.5</v>
      </c>
      <c r="K22" s="6">
        <v>1</v>
      </c>
      <c r="L22" s="6">
        <v>1</v>
      </c>
      <c r="M22" s="6">
        <v>1.5</v>
      </c>
      <c r="N22" s="6">
        <v>0</v>
      </c>
      <c r="O22" s="6">
        <v>1</v>
      </c>
      <c r="P22" s="6">
        <v>3</v>
      </c>
      <c r="Q22" s="6">
        <v>13</v>
      </c>
      <c r="R22" s="6">
        <f t="shared" si="0"/>
        <v>12</v>
      </c>
      <c r="S22" s="8">
        <f t="shared" si="1"/>
        <v>92.307692307692307</v>
      </c>
      <c r="T22" s="6" t="str">
        <f t="shared" si="2"/>
        <v>VIII</v>
      </c>
    </row>
    <row r="23" spans="1:20" ht="24" customHeight="1" x14ac:dyDescent="0.2">
      <c r="A23" s="4" t="s">
        <v>47</v>
      </c>
      <c r="B23" s="4">
        <v>18</v>
      </c>
      <c r="C23" s="4" t="s">
        <v>1</v>
      </c>
      <c r="D23" s="4" t="s">
        <v>48</v>
      </c>
      <c r="E23" s="4" t="s">
        <v>49</v>
      </c>
      <c r="F23" s="5" t="s">
        <v>183</v>
      </c>
      <c r="G23" s="6">
        <v>1</v>
      </c>
      <c r="H23" s="6">
        <v>1</v>
      </c>
      <c r="I23" s="6">
        <v>1</v>
      </c>
      <c r="J23" s="6">
        <v>1.5</v>
      </c>
      <c r="K23" s="6">
        <v>1</v>
      </c>
      <c r="L23" s="6">
        <v>1</v>
      </c>
      <c r="M23" s="6">
        <v>0.5</v>
      </c>
      <c r="N23" s="6">
        <v>0.5</v>
      </c>
      <c r="O23" s="6">
        <v>0.9</v>
      </c>
      <c r="P23" s="6">
        <v>3</v>
      </c>
      <c r="Q23" s="6">
        <v>13</v>
      </c>
      <c r="R23" s="6">
        <f t="shared" si="0"/>
        <v>11.4</v>
      </c>
      <c r="S23" s="8">
        <f t="shared" si="1"/>
        <v>87.692307692307693</v>
      </c>
      <c r="T23" s="6" t="str">
        <f t="shared" si="2"/>
        <v>VII</v>
      </c>
    </row>
    <row r="24" spans="1:20" ht="24" customHeight="1" x14ac:dyDescent="0.2">
      <c r="A24" s="4" t="s">
        <v>50</v>
      </c>
      <c r="B24" s="4">
        <v>19</v>
      </c>
      <c r="C24" s="4" t="s">
        <v>1</v>
      </c>
      <c r="D24" s="4" t="s">
        <v>51</v>
      </c>
      <c r="E24" s="4" t="s">
        <v>52</v>
      </c>
      <c r="F24" s="5" t="s">
        <v>182</v>
      </c>
      <c r="G24" s="6">
        <v>0.5</v>
      </c>
      <c r="H24" s="6">
        <v>1</v>
      </c>
      <c r="I24" s="6">
        <v>1</v>
      </c>
      <c r="J24" s="6">
        <v>1.5</v>
      </c>
      <c r="K24" s="6">
        <v>1</v>
      </c>
      <c r="L24" s="6">
        <v>0</v>
      </c>
      <c r="M24" s="6">
        <v>1.5</v>
      </c>
      <c r="N24" s="6">
        <v>0.5</v>
      </c>
      <c r="O24" s="6">
        <v>0.4</v>
      </c>
      <c r="P24" s="6">
        <v>1.5</v>
      </c>
      <c r="Q24" s="6">
        <v>13</v>
      </c>
      <c r="R24" s="6">
        <f t="shared" si="0"/>
        <v>8.9</v>
      </c>
      <c r="S24" s="8">
        <f t="shared" si="1"/>
        <v>68.461538461538467</v>
      </c>
      <c r="T24" s="6" t="str">
        <f t="shared" si="2"/>
        <v>V</v>
      </c>
    </row>
    <row r="25" spans="1:20" ht="24" customHeight="1" x14ac:dyDescent="0.2">
      <c r="A25" s="4" t="s">
        <v>53</v>
      </c>
      <c r="B25" s="4">
        <v>20</v>
      </c>
      <c r="C25" s="4" t="s">
        <v>1</v>
      </c>
      <c r="D25" s="4" t="s">
        <v>54</v>
      </c>
      <c r="E25" s="4" t="s">
        <v>55</v>
      </c>
      <c r="F25" s="5" t="s">
        <v>183</v>
      </c>
      <c r="G25" s="6">
        <v>1</v>
      </c>
      <c r="H25" s="6">
        <v>1</v>
      </c>
      <c r="I25" s="6">
        <v>1</v>
      </c>
      <c r="J25" s="6">
        <v>1.5</v>
      </c>
      <c r="K25" s="6">
        <v>1</v>
      </c>
      <c r="L25" s="6">
        <v>1</v>
      </c>
      <c r="M25" s="6">
        <v>1.5</v>
      </c>
      <c r="N25" s="6">
        <v>0.5</v>
      </c>
      <c r="O25" s="6">
        <v>0.3</v>
      </c>
      <c r="P25" s="6">
        <v>3</v>
      </c>
      <c r="Q25" s="6">
        <v>13</v>
      </c>
      <c r="R25" s="6">
        <f t="shared" si="0"/>
        <v>11.8</v>
      </c>
      <c r="S25" s="8">
        <f t="shared" si="1"/>
        <v>90.769230769230774</v>
      </c>
      <c r="T25" s="6" t="str">
        <f t="shared" si="2"/>
        <v>VIII</v>
      </c>
    </row>
    <row r="26" spans="1:20" ht="24" customHeight="1" x14ac:dyDescent="0.2">
      <c r="A26" s="4" t="s">
        <v>56</v>
      </c>
      <c r="B26" s="4">
        <v>21</v>
      </c>
      <c r="C26" s="4" t="s">
        <v>1</v>
      </c>
      <c r="D26" s="4" t="s">
        <v>57</v>
      </c>
      <c r="E26" s="4" t="s">
        <v>58</v>
      </c>
      <c r="F26" s="5" t="s">
        <v>183</v>
      </c>
      <c r="G26" s="6">
        <v>1</v>
      </c>
      <c r="H26" s="6">
        <v>1</v>
      </c>
      <c r="I26" s="6">
        <v>1</v>
      </c>
      <c r="J26" s="6">
        <v>0.5</v>
      </c>
      <c r="K26" s="6">
        <v>1</v>
      </c>
      <c r="L26" s="6">
        <v>1</v>
      </c>
      <c r="M26" s="6">
        <v>1.5</v>
      </c>
      <c r="N26" s="6">
        <v>0.5</v>
      </c>
      <c r="O26" s="6">
        <v>0.8</v>
      </c>
      <c r="P26" s="6">
        <v>3</v>
      </c>
      <c r="Q26" s="6">
        <v>13</v>
      </c>
      <c r="R26" s="6">
        <f t="shared" si="0"/>
        <v>11.3</v>
      </c>
      <c r="S26" s="8">
        <f t="shared" si="1"/>
        <v>86.92307692307692</v>
      </c>
      <c r="T26" s="6" t="str">
        <f t="shared" si="2"/>
        <v>VII</v>
      </c>
    </row>
    <row r="27" spans="1:20" ht="24" customHeight="1" x14ac:dyDescent="0.2">
      <c r="A27" s="4" t="s">
        <v>59</v>
      </c>
      <c r="B27" s="4">
        <v>22</v>
      </c>
      <c r="C27" s="4" t="s">
        <v>1</v>
      </c>
      <c r="D27" s="4" t="s">
        <v>60</v>
      </c>
      <c r="E27" s="4" t="s">
        <v>61</v>
      </c>
      <c r="F27" s="5" t="s">
        <v>183</v>
      </c>
      <c r="G27" s="6">
        <v>1</v>
      </c>
      <c r="H27" s="6">
        <v>1</v>
      </c>
      <c r="I27" s="6">
        <v>1</v>
      </c>
      <c r="J27" s="6">
        <v>1.5</v>
      </c>
      <c r="K27" s="6">
        <v>1</v>
      </c>
      <c r="L27" s="6">
        <v>1</v>
      </c>
      <c r="M27" s="6">
        <v>1.5</v>
      </c>
      <c r="N27" s="6">
        <v>0.5</v>
      </c>
      <c r="O27" s="6">
        <v>0.6</v>
      </c>
      <c r="P27" s="6">
        <v>2.5</v>
      </c>
      <c r="Q27" s="6">
        <v>13</v>
      </c>
      <c r="R27" s="6">
        <f t="shared" si="0"/>
        <v>11.6</v>
      </c>
      <c r="S27" s="8">
        <f t="shared" si="1"/>
        <v>89.230769230769226</v>
      </c>
      <c r="T27" s="6" t="str">
        <f t="shared" si="2"/>
        <v>VII</v>
      </c>
    </row>
    <row r="28" spans="1:20" ht="24" customHeight="1" x14ac:dyDescent="0.2">
      <c r="A28" s="4" t="s">
        <v>62</v>
      </c>
      <c r="B28" s="4">
        <v>23</v>
      </c>
      <c r="C28" s="4" t="s">
        <v>1</v>
      </c>
      <c r="D28" s="4" t="s">
        <v>63</v>
      </c>
      <c r="E28" s="4" t="s">
        <v>64</v>
      </c>
      <c r="F28" s="5" t="s">
        <v>183</v>
      </c>
      <c r="G28" s="6">
        <v>1</v>
      </c>
      <c r="H28" s="6">
        <v>1</v>
      </c>
      <c r="I28" s="6">
        <v>1</v>
      </c>
      <c r="J28" s="6">
        <v>1.5</v>
      </c>
      <c r="K28" s="6">
        <v>1</v>
      </c>
      <c r="L28" s="6">
        <v>1</v>
      </c>
      <c r="M28" s="6">
        <v>1.5</v>
      </c>
      <c r="N28" s="6">
        <v>0.5</v>
      </c>
      <c r="O28" s="6">
        <v>0.4</v>
      </c>
      <c r="P28" s="6">
        <v>3</v>
      </c>
      <c r="Q28" s="6">
        <v>13</v>
      </c>
      <c r="R28" s="6">
        <f t="shared" si="0"/>
        <v>11.9</v>
      </c>
      <c r="S28" s="8">
        <f t="shared" si="1"/>
        <v>91.538461538461547</v>
      </c>
      <c r="T28" s="6" t="str">
        <f t="shared" si="2"/>
        <v>VIII</v>
      </c>
    </row>
    <row r="29" spans="1:20" ht="24" customHeight="1" x14ac:dyDescent="0.2">
      <c r="A29" s="4" t="s">
        <v>65</v>
      </c>
      <c r="B29" s="4">
        <v>24</v>
      </c>
      <c r="C29" s="4" t="s">
        <v>1</v>
      </c>
      <c r="D29" s="4" t="s">
        <v>66</v>
      </c>
      <c r="E29" s="4" t="s">
        <v>67</v>
      </c>
      <c r="F29" s="5" t="s">
        <v>183</v>
      </c>
      <c r="G29" s="6">
        <v>1</v>
      </c>
      <c r="H29" s="6">
        <v>1</v>
      </c>
      <c r="I29" s="6">
        <v>1</v>
      </c>
      <c r="J29" s="6">
        <v>1.5</v>
      </c>
      <c r="K29" s="6">
        <v>1</v>
      </c>
      <c r="L29" s="6">
        <v>1</v>
      </c>
      <c r="M29" s="6">
        <v>1.5</v>
      </c>
      <c r="N29" s="6">
        <v>0.5</v>
      </c>
      <c r="O29" s="6">
        <v>0.5</v>
      </c>
      <c r="P29" s="6">
        <v>2</v>
      </c>
      <c r="Q29" s="6">
        <v>13</v>
      </c>
      <c r="R29" s="6">
        <f t="shared" si="0"/>
        <v>11</v>
      </c>
      <c r="S29" s="8">
        <f t="shared" si="1"/>
        <v>84.615384615384613</v>
      </c>
      <c r="T29" s="6" t="str">
        <f t="shared" si="2"/>
        <v>VII</v>
      </c>
    </row>
    <row r="30" spans="1:20" ht="24" customHeight="1" x14ac:dyDescent="0.2">
      <c r="A30" s="4" t="s">
        <v>68</v>
      </c>
      <c r="B30" s="4">
        <v>25</v>
      </c>
      <c r="C30" s="4" t="s">
        <v>1</v>
      </c>
      <c r="D30" s="4" t="s">
        <v>69</v>
      </c>
      <c r="E30" s="4" t="s">
        <v>70</v>
      </c>
      <c r="F30" s="5" t="s">
        <v>182</v>
      </c>
      <c r="G30" s="6">
        <v>0</v>
      </c>
      <c r="H30" s="6">
        <v>0</v>
      </c>
      <c r="I30" s="6">
        <v>0</v>
      </c>
      <c r="J30" s="6">
        <v>1</v>
      </c>
      <c r="K30" s="6">
        <v>0</v>
      </c>
      <c r="L30" s="6">
        <v>1</v>
      </c>
      <c r="M30" s="6">
        <v>1.5</v>
      </c>
      <c r="N30" s="6">
        <v>1</v>
      </c>
      <c r="O30" s="6">
        <v>0.9</v>
      </c>
      <c r="P30" s="6">
        <v>3</v>
      </c>
      <c r="Q30" s="6">
        <v>13</v>
      </c>
      <c r="R30" s="6">
        <f t="shared" si="0"/>
        <v>8.4</v>
      </c>
      <c r="S30" s="8">
        <f t="shared" si="1"/>
        <v>64.615384615384613</v>
      </c>
      <c r="T30" s="6" t="str">
        <f t="shared" si="2"/>
        <v>V</v>
      </c>
    </row>
    <row r="31" spans="1:20" ht="24" customHeight="1" x14ac:dyDescent="0.2">
      <c r="A31" s="4" t="s">
        <v>71</v>
      </c>
      <c r="B31" s="4">
        <v>26</v>
      </c>
      <c r="C31" s="4" t="s">
        <v>1</v>
      </c>
      <c r="D31" s="4" t="s">
        <v>72</v>
      </c>
      <c r="E31" s="4" t="s">
        <v>73</v>
      </c>
      <c r="F31" s="5" t="s">
        <v>182</v>
      </c>
      <c r="G31" s="6">
        <v>0.5</v>
      </c>
      <c r="H31" s="6">
        <v>1</v>
      </c>
      <c r="I31" s="6">
        <v>1</v>
      </c>
      <c r="J31" s="6">
        <v>1.5</v>
      </c>
      <c r="K31" s="6">
        <v>1</v>
      </c>
      <c r="L31" s="6">
        <v>0.5</v>
      </c>
      <c r="M31" s="6">
        <v>0</v>
      </c>
      <c r="N31" s="6">
        <v>1</v>
      </c>
      <c r="O31" s="6">
        <v>1</v>
      </c>
      <c r="P31" s="6">
        <v>3</v>
      </c>
      <c r="Q31" s="6">
        <v>13</v>
      </c>
      <c r="R31" s="6">
        <f t="shared" si="0"/>
        <v>10.5</v>
      </c>
      <c r="S31" s="8">
        <f t="shared" si="1"/>
        <v>80.769230769230774</v>
      </c>
      <c r="T31" s="6" t="str">
        <f t="shared" si="2"/>
        <v>VII</v>
      </c>
    </row>
    <row r="32" spans="1:20" ht="24" customHeight="1" x14ac:dyDescent="0.2">
      <c r="A32" s="4" t="s">
        <v>74</v>
      </c>
      <c r="B32" s="4">
        <v>27</v>
      </c>
      <c r="C32" s="4" t="s">
        <v>1</v>
      </c>
      <c r="D32" s="4" t="s">
        <v>75</v>
      </c>
      <c r="E32" s="4" t="s">
        <v>76</v>
      </c>
      <c r="F32" s="5" t="s">
        <v>183</v>
      </c>
      <c r="G32" s="6">
        <v>1</v>
      </c>
      <c r="H32" s="6">
        <v>1</v>
      </c>
      <c r="I32" s="6">
        <v>1</v>
      </c>
      <c r="J32" s="6">
        <v>1.5</v>
      </c>
      <c r="K32" s="6">
        <v>1</v>
      </c>
      <c r="L32" s="6">
        <v>1</v>
      </c>
      <c r="M32" s="6">
        <v>1.5</v>
      </c>
      <c r="N32" s="6">
        <v>1</v>
      </c>
      <c r="O32" s="6">
        <v>1</v>
      </c>
      <c r="P32" s="6">
        <v>3</v>
      </c>
      <c r="Q32" s="6">
        <v>13</v>
      </c>
      <c r="R32" s="6">
        <f t="shared" si="0"/>
        <v>13</v>
      </c>
      <c r="S32" s="8">
        <f t="shared" si="1"/>
        <v>100</v>
      </c>
      <c r="T32" s="6" t="str">
        <f t="shared" si="2"/>
        <v>VIII</v>
      </c>
    </row>
    <row r="33" spans="1:20" ht="24" customHeight="1" x14ac:dyDescent="0.2">
      <c r="A33" s="4" t="s">
        <v>77</v>
      </c>
      <c r="B33" s="4">
        <v>28</v>
      </c>
      <c r="C33" s="4" t="s">
        <v>1</v>
      </c>
      <c r="D33" s="4" t="s">
        <v>78</v>
      </c>
      <c r="E33" s="4" t="s">
        <v>79</v>
      </c>
      <c r="F33" s="5" t="s">
        <v>182</v>
      </c>
      <c r="G33" s="6">
        <v>1</v>
      </c>
      <c r="H33" s="6">
        <v>1</v>
      </c>
      <c r="I33" s="6">
        <v>1</v>
      </c>
      <c r="J33" s="6">
        <v>1.5</v>
      </c>
      <c r="K33" s="6">
        <v>1</v>
      </c>
      <c r="L33" s="6">
        <v>1</v>
      </c>
      <c r="M33" s="6">
        <v>1.5</v>
      </c>
      <c r="N33" s="6">
        <v>1</v>
      </c>
      <c r="O33" s="6">
        <v>1</v>
      </c>
      <c r="P33" s="6">
        <v>3</v>
      </c>
      <c r="Q33" s="6">
        <v>13</v>
      </c>
      <c r="R33" s="6">
        <f t="shared" si="0"/>
        <v>13</v>
      </c>
      <c r="S33" s="8">
        <f t="shared" si="1"/>
        <v>100</v>
      </c>
      <c r="T33" s="6" t="str">
        <f t="shared" si="2"/>
        <v>VIII</v>
      </c>
    </row>
    <row r="34" spans="1:20" ht="24" customHeight="1" x14ac:dyDescent="0.2">
      <c r="A34" s="4" t="s">
        <v>80</v>
      </c>
      <c r="B34" s="4">
        <v>29</v>
      </c>
      <c r="C34" s="4" t="s">
        <v>1</v>
      </c>
      <c r="D34" s="4" t="s">
        <v>31</v>
      </c>
      <c r="E34" s="4" t="s">
        <v>79</v>
      </c>
      <c r="F34" s="5" t="s">
        <v>182</v>
      </c>
      <c r="G34" s="6">
        <v>1</v>
      </c>
      <c r="H34" s="6">
        <v>1</v>
      </c>
      <c r="I34" s="6">
        <v>1</v>
      </c>
      <c r="J34" s="6">
        <v>1.5</v>
      </c>
      <c r="K34" s="6">
        <v>1</v>
      </c>
      <c r="L34" s="6">
        <v>1</v>
      </c>
      <c r="M34" s="6">
        <v>1.5</v>
      </c>
      <c r="N34" s="6">
        <v>1</v>
      </c>
      <c r="O34" s="6">
        <v>1</v>
      </c>
      <c r="P34" s="6">
        <v>3</v>
      </c>
      <c r="Q34" s="6">
        <v>13</v>
      </c>
      <c r="R34" s="6">
        <f t="shared" si="0"/>
        <v>13</v>
      </c>
      <c r="S34" s="8">
        <f t="shared" si="1"/>
        <v>100</v>
      </c>
      <c r="T34" s="6" t="str">
        <f t="shared" si="2"/>
        <v>VIII</v>
      </c>
    </row>
    <row r="35" spans="1:20" ht="24" customHeight="1" x14ac:dyDescent="0.2">
      <c r="A35" s="4" t="s">
        <v>81</v>
      </c>
      <c r="B35" s="4">
        <v>30</v>
      </c>
      <c r="C35" s="4" t="s">
        <v>1</v>
      </c>
      <c r="D35" s="4" t="s">
        <v>82</v>
      </c>
      <c r="E35" s="4" t="s">
        <v>83</v>
      </c>
      <c r="F35" s="5" t="s">
        <v>182</v>
      </c>
      <c r="G35" s="6">
        <v>1</v>
      </c>
      <c r="H35" s="6">
        <v>0.5</v>
      </c>
      <c r="I35" s="6">
        <v>1</v>
      </c>
      <c r="J35" s="6">
        <v>1.5</v>
      </c>
      <c r="K35" s="6">
        <v>1</v>
      </c>
      <c r="L35" s="6">
        <v>0.5</v>
      </c>
      <c r="M35" s="6">
        <v>1.5</v>
      </c>
      <c r="N35" s="6">
        <v>0.5</v>
      </c>
      <c r="O35" s="6">
        <v>0.9</v>
      </c>
      <c r="P35" s="6">
        <v>3</v>
      </c>
      <c r="Q35" s="6">
        <v>13</v>
      </c>
      <c r="R35" s="6">
        <f t="shared" si="0"/>
        <v>11.4</v>
      </c>
      <c r="S35" s="8">
        <f t="shared" si="1"/>
        <v>87.692307692307693</v>
      </c>
      <c r="T35" s="6" t="str">
        <f t="shared" si="2"/>
        <v>VII</v>
      </c>
    </row>
    <row r="36" spans="1:20" ht="24" customHeight="1" x14ac:dyDescent="0.2">
      <c r="A36" s="4" t="s">
        <v>84</v>
      </c>
      <c r="B36" s="4">
        <v>31</v>
      </c>
      <c r="C36" s="4" t="s">
        <v>1</v>
      </c>
      <c r="D36" s="4" t="s">
        <v>85</v>
      </c>
      <c r="E36" s="4" t="s">
        <v>83</v>
      </c>
      <c r="F36" s="5" t="s">
        <v>183</v>
      </c>
      <c r="G36" s="6">
        <v>1</v>
      </c>
      <c r="H36" s="6">
        <v>1</v>
      </c>
      <c r="I36" s="6">
        <v>1</v>
      </c>
      <c r="J36" s="6">
        <v>1.5</v>
      </c>
      <c r="K36" s="6">
        <v>1</v>
      </c>
      <c r="L36" s="6">
        <v>1</v>
      </c>
      <c r="M36" s="6">
        <v>0.5</v>
      </c>
      <c r="N36" s="6">
        <v>1</v>
      </c>
      <c r="O36" s="6">
        <v>1</v>
      </c>
      <c r="P36" s="6">
        <v>2.5</v>
      </c>
      <c r="Q36" s="6">
        <v>13</v>
      </c>
      <c r="R36" s="6">
        <f t="shared" si="0"/>
        <v>11.5</v>
      </c>
      <c r="S36" s="8">
        <f t="shared" si="1"/>
        <v>88.461538461538453</v>
      </c>
      <c r="T36" s="6" t="str">
        <f t="shared" si="2"/>
        <v>VII</v>
      </c>
    </row>
    <row r="37" spans="1:20" ht="24" customHeight="1" x14ac:dyDescent="0.2">
      <c r="A37" s="4" t="s">
        <v>86</v>
      </c>
      <c r="B37" s="4">
        <v>32</v>
      </c>
      <c r="C37" s="4" t="s">
        <v>1</v>
      </c>
      <c r="D37" s="4" t="s">
        <v>87</v>
      </c>
      <c r="E37" s="4" t="s">
        <v>88</v>
      </c>
      <c r="F37" s="5" t="s">
        <v>182</v>
      </c>
      <c r="G37" s="6">
        <v>1</v>
      </c>
      <c r="H37" s="6">
        <v>1</v>
      </c>
      <c r="I37" s="6">
        <v>1</v>
      </c>
      <c r="J37" s="6">
        <v>1.5</v>
      </c>
      <c r="K37" s="6">
        <v>1</v>
      </c>
      <c r="L37" s="6">
        <v>1</v>
      </c>
      <c r="M37" s="6">
        <v>1.5</v>
      </c>
      <c r="N37" s="6">
        <v>0.5</v>
      </c>
      <c r="O37" s="6">
        <v>1</v>
      </c>
      <c r="P37" s="6">
        <v>3</v>
      </c>
      <c r="Q37" s="6">
        <v>13</v>
      </c>
      <c r="R37" s="6">
        <f t="shared" si="0"/>
        <v>12.5</v>
      </c>
      <c r="S37" s="8">
        <f t="shared" si="1"/>
        <v>96.15384615384616</v>
      </c>
      <c r="T37" s="6" t="str">
        <f t="shared" si="2"/>
        <v>VIII</v>
      </c>
    </row>
    <row r="38" spans="1:20" ht="24" customHeight="1" x14ac:dyDescent="0.2">
      <c r="A38" s="4" t="s">
        <v>89</v>
      </c>
      <c r="B38" s="4">
        <v>33</v>
      </c>
      <c r="C38" s="4" t="s">
        <v>1</v>
      </c>
      <c r="D38" s="4" t="s">
        <v>90</v>
      </c>
      <c r="E38" s="4" t="s">
        <v>91</v>
      </c>
      <c r="F38" s="5" t="s">
        <v>183</v>
      </c>
      <c r="G38" s="6">
        <v>1</v>
      </c>
      <c r="H38" s="6">
        <v>1</v>
      </c>
      <c r="I38" s="6">
        <v>0</v>
      </c>
      <c r="J38" s="6">
        <v>1.5</v>
      </c>
      <c r="K38" s="6">
        <v>1</v>
      </c>
      <c r="L38" s="6">
        <v>1</v>
      </c>
      <c r="M38" s="6">
        <v>1.5</v>
      </c>
      <c r="N38" s="6">
        <v>0.5</v>
      </c>
      <c r="O38" s="6">
        <v>1</v>
      </c>
      <c r="P38" s="6">
        <v>3</v>
      </c>
      <c r="Q38" s="6">
        <v>13</v>
      </c>
      <c r="R38" s="6">
        <f t="shared" si="0"/>
        <v>11.5</v>
      </c>
      <c r="S38" s="8">
        <f t="shared" si="1"/>
        <v>88.461538461538453</v>
      </c>
      <c r="T38" s="6" t="str">
        <f t="shared" si="2"/>
        <v>VII</v>
      </c>
    </row>
    <row r="39" spans="1:20" ht="24" customHeight="1" x14ac:dyDescent="0.2">
      <c r="A39" s="4" t="s">
        <v>92</v>
      </c>
      <c r="B39" s="4">
        <v>34</v>
      </c>
      <c r="C39" s="4" t="s">
        <v>1</v>
      </c>
      <c r="D39" s="4" t="s">
        <v>29</v>
      </c>
      <c r="E39" s="4" t="s">
        <v>93</v>
      </c>
      <c r="F39" s="5" t="s">
        <v>182</v>
      </c>
      <c r="G39" s="6">
        <v>1</v>
      </c>
      <c r="H39" s="6">
        <v>1</v>
      </c>
      <c r="I39" s="6">
        <v>1</v>
      </c>
      <c r="J39" s="6">
        <v>1.5</v>
      </c>
      <c r="K39" s="6">
        <v>1</v>
      </c>
      <c r="L39" s="6">
        <v>1</v>
      </c>
      <c r="M39" s="6">
        <v>1.5</v>
      </c>
      <c r="N39" s="6">
        <v>1</v>
      </c>
      <c r="O39" s="6">
        <v>0.9</v>
      </c>
      <c r="P39" s="6">
        <v>3</v>
      </c>
      <c r="Q39" s="6">
        <v>13</v>
      </c>
      <c r="R39" s="6">
        <f t="shared" si="0"/>
        <v>12.9</v>
      </c>
      <c r="S39" s="8">
        <f t="shared" si="1"/>
        <v>99.230769230769226</v>
      </c>
      <c r="T39" s="6" t="str">
        <f t="shared" si="2"/>
        <v>VIII</v>
      </c>
    </row>
    <row r="40" spans="1:20" ht="24" customHeight="1" x14ac:dyDescent="0.2">
      <c r="A40" s="4" t="s">
        <v>94</v>
      </c>
      <c r="B40" s="4">
        <v>35</v>
      </c>
      <c r="C40" s="4" t="s">
        <v>1</v>
      </c>
      <c r="D40" s="4" t="s">
        <v>95</v>
      </c>
      <c r="E40" s="4" t="s">
        <v>96</v>
      </c>
      <c r="F40" s="5" t="s">
        <v>182</v>
      </c>
      <c r="G40" s="6">
        <v>1</v>
      </c>
      <c r="H40" s="6">
        <v>1</v>
      </c>
      <c r="I40" s="6">
        <v>1</v>
      </c>
      <c r="J40" s="6">
        <v>1.5</v>
      </c>
      <c r="K40" s="6">
        <v>1</v>
      </c>
      <c r="L40" s="6">
        <v>0.5</v>
      </c>
      <c r="M40" s="6">
        <v>1.5</v>
      </c>
      <c r="N40" s="6">
        <v>0.5</v>
      </c>
      <c r="O40" s="6">
        <v>1</v>
      </c>
      <c r="P40" s="6">
        <v>3</v>
      </c>
      <c r="Q40" s="6">
        <v>13</v>
      </c>
      <c r="R40" s="6">
        <f t="shared" si="0"/>
        <v>12</v>
      </c>
      <c r="S40" s="8">
        <f t="shared" si="1"/>
        <v>92.307692307692307</v>
      </c>
      <c r="T40" s="6" t="str">
        <f t="shared" si="2"/>
        <v>VIII</v>
      </c>
    </row>
    <row r="41" spans="1:20" ht="24" customHeight="1" x14ac:dyDescent="0.2">
      <c r="A41" s="4" t="s">
        <v>97</v>
      </c>
      <c r="B41" s="4">
        <v>36</v>
      </c>
      <c r="C41" s="4" t="s">
        <v>1</v>
      </c>
      <c r="D41" s="4" t="s">
        <v>98</v>
      </c>
      <c r="E41" s="4" t="s">
        <v>99</v>
      </c>
      <c r="F41" s="5"/>
      <c r="G41" s="6"/>
      <c r="H41" s="6"/>
      <c r="I41" s="6"/>
      <c r="J41" s="6"/>
      <c r="K41" s="6"/>
      <c r="L41" s="6"/>
      <c r="M41" s="6"/>
      <c r="N41" s="6"/>
      <c r="O41" s="6"/>
      <c r="P41" s="6"/>
      <c r="Q41" s="6">
        <v>13</v>
      </c>
      <c r="R41" s="6">
        <f t="shared" si="0"/>
        <v>0</v>
      </c>
      <c r="S41" s="8">
        <f t="shared" si="1"/>
        <v>0</v>
      </c>
      <c r="T41" s="6" t="str">
        <f t="shared" si="2"/>
        <v>I</v>
      </c>
    </row>
    <row r="42" spans="1:20" ht="24" customHeight="1" x14ac:dyDescent="0.2">
      <c r="A42" s="4" t="s">
        <v>100</v>
      </c>
      <c r="B42" s="4">
        <v>37</v>
      </c>
      <c r="C42" s="4" t="s">
        <v>1</v>
      </c>
      <c r="D42" s="4" t="s">
        <v>101</v>
      </c>
      <c r="E42" s="4" t="s">
        <v>102</v>
      </c>
      <c r="F42" s="5" t="s">
        <v>183</v>
      </c>
      <c r="G42" s="6">
        <v>0.5</v>
      </c>
      <c r="H42" s="6">
        <v>1</v>
      </c>
      <c r="I42" s="6">
        <v>0.5</v>
      </c>
      <c r="J42" s="6">
        <v>1.5</v>
      </c>
      <c r="K42" s="6">
        <v>1</v>
      </c>
      <c r="L42" s="6">
        <v>1</v>
      </c>
      <c r="M42" s="6">
        <v>1.5</v>
      </c>
      <c r="N42" s="6">
        <v>0.5</v>
      </c>
      <c r="O42" s="6">
        <v>0.5</v>
      </c>
      <c r="P42" s="6">
        <v>3</v>
      </c>
      <c r="Q42" s="6">
        <v>13</v>
      </c>
      <c r="R42" s="6">
        <f t="shared" si="0"/>
        <v>11</v>
      </c>
      <c r="S42" s="8">
        <f t="shared" si="1"/>
        <v>84.615384615384613</v>
      </c>
      <c r="T42" s="6" t="str">
        <f t="shared" si="2"/>
        <v>VII</v>
      </c>
    </row>
    <row r="43" spans="1:20" ht="24" customHeight="1" x14ac:dyDescent="0.2">
      <c r="A43" s="4" t="s">
        <v>103</v>
      </c>
      <c r="B43" s="4">
        <v>38</v>
      </c>
      <c r="C43" s="4" t="s">
        <v>1</v>
      </c>
      <c r="D43" s="4" t="s">
        <v>104</v>
      </c>
      <c r="E43" s="4" t="s">
        <v>105</v>
      </c>
      <c r="F43" s="5" t="s">
        <v>182</v>
      </c>
      <c r="G43" s="6">
        <v>1</v>
      </c>
      <c r="H43" s="6">
        <v>1</v>
      </c>
      <c r="I43" s="6">
        <v>1</v>
      </c>
      <c r="J43" s="6">
        <v>1.5</v>
      </c>
      <c r="K43" s="6">
        <v>1</v>
      </c>
      <c r="L43" s="6">
        <v>1</v>
      </c>
      <c r="M43" s="6">
        <v>1.5</v>
      </c>
      <c r="N43" s="6">
        <v>1</v>
      </c>
      <c r="O43" s="6">
        <v>1</v>
      </c>
      <c r="P43" s="6">
        <v>3</v>
      </c>
      <c r="Q43" s="6">
        <v>13</v>
      </c>
      <c r="R43" s="6">
        <f t="shared" si="0"/>
        <v>13</v>
      </c>
      <c r="S43" s="8">
        <f t="shared" si="1"/>
        <v>100</v>
      </c>
      <c r="T43" s="6" t="str">
        <f t="shared" si="2"/>
        <v>VIII</v>
      </c>
    </row>
    <row r="44" spans="1:20" ht="24" customHeight="1" x14ac:dyDescent="0.2">
      <c r="A44" s="4" t="s">
        <v>106</v>
      </c>
      <c r="B44" s="4">
        <v>39</v>
      </c>
      <c r="C44" s="4" t="s">
        <v>1</v>
      </c>
      <c r="D44" s="4" t="s">
        <v>107</v>
      </c>
      <c r="E44" s="4" t="s">
        <v>108</v>
      </c>
      <c r="F44" s="5" t="s">
        <v>182</v>
      </c>
      <c r="G44" s="6">
        <v>1</v>
      </c>
      <c r="H44" s="6">
        <v>1</v>
      </c>
      <c r="I44" s="6">
        <v>1</v>
      </c>
      <c r="J44" s="6">
        <v>1.5</v>
      </c>
      <c r="K44" s="6">
        <v>1</v>
      </c>
      <c r="L44" s="6">
        <v>1</v>
      </c>
      <c r="M44" s="6">
        <v>0.5</v>
      </c>
      <c r="N44" s="6">
        <v>0</v>
      </c>
      <c r="O44" s="6">
        <v>1</v>
      </c>
      <c r="P44" s="6">
        <v>3</v>
      </c>
      <c r="Q44" s="6">
        <v>13</v>
      </c>
      <c r="R44" s="6">
        <f t="shared" si="0"/>
        <v>11</v>
      </c>
      <c r="S44" s="8">
        <f t="shared" si="1"/>
        <v>84.615384615384613</v>
      </c>
      <c r="T44" s="6" t="str">
        <f t="shared" si="2"/>
        <v>VII</v>
      </c>
    </row>
    <row r="45" spans="1:20" ht="24" customHeight="1" x14ac:dyDescent="0.2">
      <c r="A45" s="4" t="s">
        <v>109</v>
      </c>
      <c r="B45" s="4">
        <v>40</v>
      </c>
      <c r="C45" s="4" t="s">
        <v>1</v>
      </c>
      <c r="D45" s="4" t="s">
        <v>110</v>
      </c>
      <c r="E45" s="4" t="s">
        <v>111</v>
      </c>
      <c r="F45" s="5" t="s">
        <v>183</v>
      </c>
      <c r="G45" s="6">
        <v>1</v>
      </c>
      <c r="H45" s="6">
        <v>1</v>
      </c>
      <c r="I45" s="6">
        <v>1</v>
      </c>
      <c r="J45" s="6">
        <v>1.5</v>
      </c>
      <c r="K45" s="6">
        <v>1</v>
      </c>
      <c r="L45" s="6">
        <v>0</v>
      </c>
      <c r="M45" s="6">
        <v>1.5</v>
      </c>
      <c r="N45" s="6">
        <v>1</v>
      </c>
      <c r="O45" s="6">
        <v>1</v>
      </c>
      <c r="P45" s="6">
        <v>3</v>
      </c>
      <c r="Q45" s="6">
        <v>13</v>
      </c>
      <c r="R45" s="6">
        <f t="shared" si="0"/>
        <v>12</v>
      </c>
      <c r="S45" s="8">
        <f t="shared" si="1"/>
        <v>92.307692307692307</v>
      </c>
      <c r="T45" s="6" t="str">
        <f t="shared" si="2"/>
        <v>VIII</v>
      </c>
    </row>
    <row r="46" spans="1:20" ht="24" customHeight="1" x14ac:dyDescent="0.2">
      <c r="A46" s="4" t="s">
        <v>112</v>
      </c>
      <c r="B46" s="4">
        <v>41</v>
      </c>
      <c r="C46" s="4" t="s">
        <v>1</v>
      </c>
      <c r="D46" s="4" t="s">
        <v>113</v>
      </c>
      <c r="E46" s="4" t="s">
        <v>114</v>
      </c>
      <c r="F46" s="5" t="s">
        <v>183</v>
      </c>
      <c r="G46" s="6">
        <v>1</v>
      </c>
      <c r="H46" s="6">
        <v>1</v>
      </c>
      <c r="I46" s="6">
        <v>1</v>
      </c>
      <c r="J46" s="6">
        <v>1.5</v>
      </c>
      <c r="K46" s="6">
        <v>1</v>
      </c>
      <c r="L46" s="6">
        <v>1</v>
      </c>
      <c r="M46" s="6">
        <v>1.5</v>
      </c>
      <c r="N46" s="6">
        <v>1</v>
      </c>
      <c r="O46" s="6">
        <v>0.7</v>
      </c>
      <c r="P46" s="6">
        <v>3</v>
      </c>
      <c r="Q46" s="6">
        <v>13</v>
      </c>
      <c r="R46" s="6">
        <f t="shared" si="0"/>
        <v>12.7</v>
      </c>
      <c r="S46" s="8">
        <f t="shared" si="1"/>
        <v>97.692307692307693</v>
      </c>
      <c r="T46" s="6" t="str">
        <f t="shared" si="2"/>
        <v>VIII</v>
      </c>
    </row>
    <row r="47" spans="1:20" ht="24" customHeight="1" x14ac:dyDescent="0.2">
      <c r="A47" s="4" t="s">
        <v>115</v>
      </c>
      <c r="B47" s="4">
        <v>42</v>
      </c>
      <c r="C47" s="4" t="s">
        <v>1</v>
      </c>
      <c r="D47" s="4" t="s">
        <v>104</v>
      </c>
      <c r="E47" s="4" t="s">
        <v>116</v>
      </c>
      <c r="F47" s="5" t="s">
        <v>182</v>
      </c>
      <c r="G47" s="6">
        <v>0.5</v>
      </c>
      <c r="H47" s="6">
        <v>1</v>
      </c>
      <c r="I47" s="6">
        <v>1</v>
      </c>
      <c r="J47" s="6">
        <v>1.5</v>
      </c>
      <c r="K47" s="6">
        <v>1</v>
      </c>
      <c r="L47" s="6">
        <v>0.5</v>
      </c>
      <c r="M47" s="6">
        <v>1.5</v>
      </c>
      <c r="N47" s="6">
        <v>0</v>
      </c>
      <c r="O47" s="6">
        <v>0.5</v>
      </c>
      <c r="P47" s="6">
        <v>2.5</v>
      </c>
      <c r="Q47" s="6">
        <v>13</v>
      </c>
      <c r="R47" s="6">
        <f t="shared" si="0"/>
        <v>10</v>
      </c>
      <c r="S47" s="8">
        <f t="shared" si="1"/>
        <v>76.923076923076934</v>
      </c>
      <c r="T47" s="6" t="str">
        <f t="shared" si="2"/>
        <v>VI</v>
      </c>
    </row>
    <row r="48" spans="1:20" ht="24" customHeight="1" x14ac:dyDescent="0.2">
      <c r="A48" s="4" t="s">
        <v>117</v>
      </c>
      <c r="B48" s="4">
        <v>43</v>
      </c>
      <c r="C48" s="4" t="s">
        <v>1</v>
      </c>
      <c r="D48" s="4" t="s">
        <v>118</v>
      </c>
      <c r="E48" s="4" t="s">
        <v>119</v>
      </c>
      <c r="F48" s="5" t="s">
        <v>183</v>
      </c>
      <c r="G48" s="6">
        <v>1</v>
      </c>
      <c r="H48" s="6">
        <v>1</v>
      </c>
      <c r="I48" s="6">
        <v>1</v>
      </c>
      <c r="J48" s="6">
        <v>1.5</v>
      </c>
      <c r="K48" s="6">
        <v>1</v>
      </c>
      <c r="L48" s="6">
        <v>1</v>
      </c>
      <c r="M48" s="6">
        <v>1.5</v>
      </c>
      <c r="N48" s="6">
        <v>0.5</v>
      </c>
      <c r="O48" s="6">
        <v>0.9</v>
      </c>
      <c r="P48" s="6">
        <v>3</v>
      </c>
      <c r="Q48" s="6">
        <v>13</v>
      </c>
      <c r="R48" s="6">
        <f t="shared" si="0"/>
        <v>12.4</v>
      </c>
      <c r="S48" s="8">
        <f t="shared" si="1"/>
        <v>95.384615384615387</v>
      </c>
      <c r="T48" s="6" t="str">
        <f t="shared" si="2"/>
        <v>VIII</v>
      </c>
    </row>
    <row r="49" spans="1:20" ht="24" customHeight="1" x14ac:dyDescent="0.2">
      <c r="A49" s="4" t="s">
        <v>120</v>
      </c>
      <c r="B49" s="4">
        <v>44</v>
      </c>
      <c r="C49" s="4" t="s">
        <v>1</v>
      </c>
      <c r="D49" s="4" t="s">
        <v>121</v>
      </c>
      <c r="E49" s="4" t="s">
        <v>122</v>
      </c>
      <c r="F49" s="5" t="s">
        <v>183</v>
      </c>
      <c r="G49" s="6">
        <v>1</v>
      </c>
      <c r="H49" s="6">
        <v>1</v>
      </c>
      <c r="I49" s="6">
        <v>1</v>
      </c>
      <c r="J49" s="6">
        <v>1.5</v>
      </c>
      <c r="K49" s="6">
        <v>1</v>
      </c>
      <c r="L49" s="6">
        <v>1</v>
      </c>
      <c r="M49" s="6">
        <v>1.5</v>
      </c>
      <c r="N49" s="6">
        <v>0</v>
      </c>
      <c r="O49" s="6">
        <v>0.9</v>
      </c>
      <c r="P49" s="6">
        <v>3</v>
      </c>
      <c r="Q49" s="6">
        <v>13</v>
      </c>
      <c r="R49" s="6">
        <f t="shared" si="0"/>
        <v>11.9</v>
      </c>
      <c r="S49" s="8">
        <f t="shared" si="1"/>
        <v>91.538461538461547</v>
      </c>
      <c r="T49" s="6" t="str">
        <f t="shared" si="2"/>
        <v>VIII</v>
      </c>
    </row>
    <row r="50" spans="1:20" ht="24" customHeight="1" x14ac:dyDescent="0.2">
      <c r="A50" s="4" t="s">
        <v>123</v>
      </c>
      <c r="B50" s="4">
        <v>45</v>
      </c>
      <c r="C50" s="4" t="s">
        <v>1</v>
      </c>
      <c r="D50" s="4" t="s">
        <v>124</v>
      </c>
      <c r="E50" s="4" t="s">
        <v>125</v>
      </c>
      <c r="F50" s="5" t="s">
        <v>183</v>
      </c>
      <c r="G50" s="6">
        <v>1</v>
      </c>
      <c r="H50" s="6">
        <v>1</v>
      </c>
      <c r="I50" s="6">
        <v>1</v>
      </c>
      <c r="J50" s="6">
        <v>1.5</v>
      </c>
      <c r="K50" s="6">
        <v>1</v>
      </c>
      <c r="L50" s="6">
        <v>1</v>
      </c>
      <c r="M50" s="6">
        <v>1.5</v>
      </c>
      <c r="N50" s="6">
        <v>0.5</v>
      </c>
      <c r="O50" s="6">
        <v>0.5</v>
      </c>
      <c r="P50" s="6">
        <v>3</v>
      </c>
      <c r="Q50" s="6">
        <v>13</v>
      </c>
      <c r="R50" s="6">
        <f t="shared" si="0"/>
        <v>12</v>
      </c>
      <c r="S50" s="8">
        <f t="shared" si="1"/>
        <v>92.307692307692307</v>
      </c>
      <c r="T50" s="6" t="str">
        <f t="shared" si="2"/>
        <v>VIII</v>
      </c>
    </row>
    <row r="51" spans="1:20" ht="24" customHeight="1" x14ac:dyDescent="0.2">
      <c r="A51" s="4" t="s">
        <v>126</v>
      </c>
      <c r="B51" s="4">
        <v>46</v>
      </c>
      <c r="C51" s="4" t="s">
        <v>1</v>
      </c>
      <c r="D51" s="4" t="s">
        <v>127</v>
      </c>
      <c r="E51" s="4" t="s">
        <v>128</v>
      </c>
      <c r="F51" s="5" t="s">
        <v>182</v>
      </c>
      <c r="G51" s="6">
        <v>1</v>
      </c>
      <c r="H51" s="6">
        <v>0.5</v>
      </c>
      <c r="I51" s="6">
        <v>1</v>
      </c>
      <c r="J51" s="6">
        <v>1.5</v>
      </c>
      <c r="K51" s="6">
        <v>1</v>
      </c>
      <c r="L51" s="6">
        <v>1</v>
      </c>
      <c r="M51" s="6">
        <v>0</v>
      </c>
      <c r="N51" s="6">
        <v>1</v>
      </c>
      <c r="O51" s="6">
        <v>1</v>
      </c>
      <c r="P51" s="6">
        <v>3</v>
      </c>
      <c r="Q51" s="6">
        <v>13</v>
      </c>
      <c r="R51" s="6">
        <f t="shared" si="0"/>
        <v>11</v>
      </c>
      <c r="S51" s="8">
        <f t="shared" si="1"/>
        <v>84.615384615384613</v>
      </c>
      <c r="T51" s="6" t="str">
        <f t="shared" si="2"/>
        <v>VII</v>
      </c>
    </row>
    <row r="52" spans="1:20" ht="24" customHeight="1" x14ac:dyDescent="0.2">
      <c r="A52" s="4" t="s">
        <v>129</v>
      </c>
      <c r="B52" s="4">
        <v>47</v>
      </c>
      <c r="C52" s="4" t="s">
        <v>1</v>
      </c>
      <c r="D52" s="4" t="s">
        <v>130</v>
      </c>
      <c r="E52" s="4" t="s">
        <v>131</v>
      </c>
      <c r="F52" s="5" t="s">
        <v>182</v>
      </c>
      <c r="G52" s="6">
        <v>0.5</v>
      </c>
      <c r="H52" s="6">
        <v>1</v>
      </c>
      <c r="I52" s="6">
        <v>1</v>
      </c>
      <c r="J52" s="6">
        <v>1.5</v>
      </c>
      <c r="K52" s="6">
        <v>1</v>
      </c>
      <c r="L52" s="6">
        <v>1</v>
      </c>
      <c r="M52" s="6">
        <v>1.5</v>
      </c>
      <c r="N52" s="6">
        <v>0</v>
      </c>
      <c r="O52" s="6">
        <v>0.5</v>
      </c>
      <c r="P52" s="6">
        <v>2.5</v>
      </c>
      <c r="Q52" s="6">
        <v>13</v>
      </c>
      <c r="R52" s="6">
        <f t="shared" si="0"/>
        <v>10.5</v>
      </c>
      <c r="S52" s="8">
        <f t="shared" si="1"/>
        <v>80.769230769230774</v>
      </c>
      <c r="T52" s="6" t="str">
        <f t="shared" si="2"/>
        <v>VII</v>
      </c>
    </row>
    <row r="53" spans="1:20" ht="24" customHeight="1" x14ac:dyDescent="0.2">
      <c r="A53" s="4" t="s">
        <v>132</v>
      </c>
      <c r="B53" s="4">
        <v>48</v>
      </c>
      <c r="C53" s="4" t="s">
        <v>1</v>
      </c>
      <c r="D53" s="4" t="s">
        <v>133</v>
      </c>
      <c r="E53" s="4" t="s">
        <v>134</v>
      </c>
      <c r="F53" s="5" t="s">
        <v>183</v>
      </c>
      <c r="G53" s="6">
        <v>1</v>
      </c>
      <c r="H53" s="6">
        <v>1</v>
      </c>
      <c r="I53" s="6">
        <v>1</v>
      </c>
      <c r="J53" s="6">
        <v>1.5</v>
      </c>
      <c r="K53" s="6">
        <v>1</v>
      </c>
      <c r="L53" s="6">
        <v>1</v>
      </c>
      <c r="M53" s="6">
        <v>1.5</v>
      </c>
      <c r="N53" s="6">
        <v>1</v>
      </c>
      <c r="O53" s="6">
        <v>0.8</v>
      </c>
      <c r="P53" s="6">
        <v>3</v>
      </c>
      <c r="Q53" s="6">
        <v>13</v>
      </c>
      <c r="R53" s="6">
        <f t="shared" si="0"/>
        <v>12.8</v>
      </c>
      <c r="S53" s="8">
        <f t="shared" si="1"/>
        <v>98.461538461538467</v>
      </c>
      <c r="T53" s="6" t="str">
        <f t="shared" si="2"/>
        <v>VIII</v>
      </c>
    </row>
    <row r="54" spans="1:20" ht="24" customHeight="1" x14ac:dyDescent="0.2">
      <c r="A54" s="4" t="s">
        <v>135</v>
      </c>
      <c r="B54" s="4">
        <v>49</v>
      </c>
      <c r="C54" s="4" t="s">
        <v>1</v>
      </c>
      <c r="D54" s="4" t="s">
        <v>136</v>
      </c>
      <c r="E54" s="4" t="s">
        <v>137</v>
      </c>
      <c r="F54" s="5" t="s">
        <v>183</v>
      </c>
      <c r="G54" s="6">
        <v>1</v>
      </c>
      <c r="H54" s="6">
        <v>1</v>
      </c>
      <c r="I54" s="6">
        <v>1</v>
      </c>
      <c r="J54" s="6">
        <v>1.5</v>
      </c>
      <c r="K54" s="6">
        <v>1</v>
      </c>
      <c r="L54" s="6">
        <v>1</v>
      </c>
      <c r="M54" s="6">
        <v>1.5</v>
      </c>
      <c r="N54" s="6">
        <v>1</v>
      </c>
      <c r="O54" s="6">
        <v>0.9</v>
      </c>
      <c r="P54" s="6">
        <v>3</v>
      </c>
      <c r="Q54" s="6">
        <v>13</v>
      </c>
      <c r="R54" s="6">
        <f t="shared" si="0"/>
        <v>12.9</v>
      </c>
      <c r="S54" s="8">
        <f t="shared" si="1"/>
        <v>99.230769230769226</v>
      </c>
      <c r="T54" s="6" t="str">
        <f t="shared" si="2"/>
        <v>VIII</v>
      </c>
    </row>
    <row r="55" spans="1:20" ht="24" customHeight="1" x14ac:dyDescent="0.2">
      <c r="A55" s="4" t="s">
        <v>138</v>
      </c>
      <c r="B55" s="4">
        <v>50</v>
      </c>
      <c r="C55" s="4" t="s">
        <v>1</v>
      </c>
      <c r="D55" s="4" t="s">
        <v>139</v>
      </c>
      <c r="E55" s="4" t="s">
        <v>140</v>
      </c>
      <c r="F55" s="5" t="s">
        <v>182</v>
      </c>
      <c r="G55" s="6">
        <v>1</v>
      </c>
      <c r="H55" s="6">
        <v>1</v>
      </c>
      <c r="I55" s="6">
        <v>1</v>
      </c>
      <c r="J55" s="6">
        <v>1.5</v>
      </c>
      <c r="K55" s="6">
        <v>1</v>
      </c>
      <c r="L55" s="6">
        <v>1</v>
      </c>
      <c r="M55" s="6">
        <v>1.5</v>
      </c>
      <c r="N55" s="6">
        <v>0</v>
      </c>
      <c r="O55" s="6">
        <v>0.4</v>
      </c>
      <c r="P55" s="6">
        <v>2.5</v>
      </c>
      <c r="Q55" s="6">
        <v>13</v>
      </c>
      <c r="R55" s="6">
        <f t="shared" si="0"/>
        <v>10.9</v>
      </c>
      <c r="S55" s="8">
        <f t="shared" si="1"/>
        <v>83.846153846153854</v>
      </c>
      <c r="T55" s="6" t="str">
        <f t="shared" si="2"/>
        <v>VII</v>
      </c>
    </row>
    <row r="56" spans="1:20" ht="24" customHeight="1" x14ac:dyDescent="0.2">
      <c r="A56" s="4" t="s">
        <v>141</v>
      </c>
      <c r="B56" s="4">
        <v>51</v>
      </c>
      <c r="C56" s="4" t="s">
        <v>1</v>
      </c>
      <c r="D56" s="4" t="s">
        <v>142</v>
      </c>
      <c r="E56" s="4" t="s">
        <v>143</v>
      </c>
      <c r="F56" s="5" t="s">
        <v>182</v>
      </c>
      <c r="G56" s="6">
        <v>1</v>
      </c>
      <c r="H56" s="6">
        <v>1</v>
      </c>
      <c r="I56" s="6">
        <v>1</v>
      </c>
      <c r="J56" s="6">
        <v>0</v>
      </c>
      <c r="K56" s="6">
        <v>1</v>
      </c>
      <c r="L56" s="6">
        <v>1</v>
      </c>
      <c r="M56" s="6">
        <v>1.5</v>
      </c>
      <c r="N56" s="6">
        <v>1</v>
      </c>
      <c r="O56" s="6">
        <v>1</v>
      </c>
      <c r="P56" s="6">
        <v>3</v>
      </c>
      <c r="Q56" s="6">
        <v>13</v>
      </c>
      <c r="R56" s="6">
        <f t="shared" si="0"/>
        <v>11.5</v>
      </c>
      <c r="S56" s="8">
        <f t="shared" si="1"/>
        <v>88.461538461538453</v>
      </c>
      <c r="T56" s="6" t="str">
        <f t="shared" si="2"/>
        <v>VII</v>
      </c>
    </row>
    <row r="57" spans="1:20" ht="24" customHeight="1" x14ac:dyDescent="0.2">
      <c r="A57" s="4" t="s">
        <v>144</v>
      </c>
      <c r="B57" s="4">
        <v>52</v>
      </c>
      <c r="C57" s="4" t="s">
        <v>1</v>
      </c>
      <c r="D57" s="4" t="s">
        <v>40</v>
      </c>
      <c r="E57" s="4" t="s">
        <v>145</v>
      </c>
      <c r="F57" s="5" t="s">
        <v>182</v>
      </c>
      <c r="G57" s="6">
        <v>1</v>
      </c>
      <c r="H57" s="6">
        <v>1</v>
      </c>
      <c r="I57" s="6">
        <v>1</v>
      </c>
      <c r="J57" s="6">
        <v>1.5</v>
      </c>
      <c r="K57" s="6">
        <v>1</v>
      </c>
      <c r="L57" s="6">
        <v>1</v>
      </c>
      <c r="M57" s="6">
        <v>1.5</v>
      </c>
      <c r="N57" s="6">
        <v>0.5</v>
      </c>
      <c r="O57" s="6">
        <v>0.5</v>
      </c>
      <c r="P57" s="6">
        <v>2</v>
      </c>
      <c r="Q57" s="6">
        <v>13</v>
      </c>
      <c r="R57" s="6">
        <f t="shared" si="0"/>
        <v>11</v>
      </c>
      <c r="S57" s="8">
        <f t="shared" si="1"/>
        <v>84.615384615384613</v>
      </c>
      <c r="T57" s="6" t="str">
        <f t="shared" si="2"/>
        <v>VII</v>
      </c>
    </row>
    <row r="58" spans="1:20" ht="24" customHeight="1" x14ac:dyDescent="0.2">
      <c r="A58" s="4" t="s">
        <v>146</v>
      </c>
      <c r="B58" s="4">
        <v>53</v>
      </c>
      <c r="C58" s="4" t="s">
        <v>1</v>
      </c>
      <c r="D58" s="4" t="s">
        <v>147</v>
      </c>
      <c r="E58" s="4" t="s">
        <v>148</v>
      </c>
      <c r="F58" s="5" t="s">
        <v>183</v>
      </c>
      <c r="G58" s="6">
        <v>1</v>
      </c>
      <c r="H58" s="6">
        <v>1</v>
      </c>
      <c r="I58" s="6">
        <v>1</v>
      </c>
      <c r="J58" s="6">
        <v>1.5</v>
      </c>
      <c r="K58" s="6">
        <v>1</v>
      </c>
      <c r="L58" s="6">
        <v>1</v>
      </c>
      <c r="M58" s="6">
        <v>1.5</v>
      </c>
      <c r="N58" s="6">
        <v>1</v>
      </c>
      <c r="O58" s="6">
        <v>0.8</v>
      </c>
      <c r="P58" s="6">
        <v>3</v>
      </c>
      <c r="Q58" s="6">
        <v>13</v>
      </c>
      <c r="R58" s="6">
        <f t="shared" si="0"/>
        <v>12.8</v>
      </c>
      <c r="S58" s="8">
        <f t="shared" si="1"/>
        <v>98.461538461538467</v>
      </c>
      <c r="T58" s="6" t="str">
        <f t="shared" si="2"/>
        <v>VIII</v>
      </c>
    </row>
    <row r="59" spans="1:20" ht="24" customHeight="1" x14ac:dyDescent="0.2">
      <c r="A59" s="4" t="s">
        <v>149</v>
      </c>
      <c r="B59" s="4">
        <v>54</v>
      </c>
      <c r="C59" s="4" t="s">
        <v>1</v>
      </c>
      <c r="D59" s="4" t="s">
        <v>150</v>
      </c>
      <c r="E59" s="4" t="s">
        <v>151</v>
      </c>
      <c r="F59" s="5" t="s">
        <v>183</v>
      </c>
      <c r="G59" s="6">
        <v>1</v>
      </c>
      <c r="H59" s="6">
        <v>1</v>
      </c>
      <c r="I59" s="6">
        <v>1</v>
      </c>
      <c r="J59" s="6">
        <v>1.5</v>
      </c>
      <c r="K59" s="6">
        <v>1</v>
      </c>
      <c r="L59" s="6">
        <v>1</v>
      </c>
      <c r="M59" s="6">
        <v>1.5</v>
      </c>
      <c r="N59" s="6">
        <v>1</v>
      </c>
      <c r="O59" s="6">
        <v>1</v>
      </c>
      <c r="P59" s="6">
        <v>3</v>
      </c>
      <c r="Q59" s="6">
        <v>13</v>
      </c>
      <c r="R59" s="6">
        <f t="shared" si="0"/>
        <v>13</v>
      </c>
      <c r="S59" s="8">
        <f t="shared" si="1"/>
        <v>100</v>
      </c>
      <c r="T59" s="6" t="str">
        <f t="shared" si="2"/>
        <v>VIII</v>
      </c>
    </row>
    <row r="60" spans="1:20" ht="24" customHeight="1" x14ac:dyDescent="0.2">
      <c r="A60" s="4" t="s">
        <v>152</v>
      </c>
      <c r="B60" s="4">
        <v>55</v>
      </c>
      <c r="C60" s="4" t="s">
        <v>1</v>
      </c>
      <c r="D60" s="4" t="s">
        <v>153</v>
      </c>
      <c r="E60" s="4" t="s">
        <v>154</v>
      </c>
      <c r="F60" s="5" t="s">
        <v>182</v>
      </c>
      <c r="G60" s="6">
        <v>0.5</v>
      </c>
      <c r="H60" s="6">
        <v>1</v>
      </c>
      <c r="I60" s="6">
        <v>1</v>
      </c>
      <c r="J60" s="6">
        <v>1.5</v>
      </c>
      <c r="K60" s="6">
        <v>1</v>
      </c>
      <c r="L60" s="6">
        <v>1</v>
      </c>
      <c r="M60" s="6">
        <v>1.5</v>
      </c>
      <c r="N60" s="6">
        <v>1</v>
      </c>
      <c r="O60" s="6">
        <v>0.7</v>
      </c>
      <c r="P60" s="6">
        <v>3</v>
      </c>
      <c r="Q60" s="6">
        <v>13</v>
      </c>
      <c r="R60" s="6">
        <f t="shared" si="0"/>
        <v>12.2</v>
      </c>
      <c r="S60" s="8">
        <f t="shared" si="1"/>
        <v>93.84615384615384</v>
      </c>
      <c r="T60" s="6" t="str">
        <f t="shared" si="2"/>
        <v>VIII</v>
      </c>
    </row>
    <row r="61" spans="1:20" ht="24" customHeight="1" x14ac:dyDescent="0.2">
      <c r="A61" s="4" t="s">
        <v>155</v>
      </c>
      <c r="B61" s="4">
        <v>56</v>
      </c>
      <c r="C61" s="4" t="s">
        <v>1</v>
      </c>
      <c r="D61" s="4" t="s">
        <v>156</v>
      </c>
      <c r="E61" s="4" t="s">
        <v>157</v>
      </c>
      <c r="F61" s="5" t="s">
        <v>183</v>
      </c>
      <c r="G61" s="6">
        <v>1</v>
      </c>
      <c r="H61" s="6">
        <v>1</v>
      </c>
      <c r="I61" s="6">
        <v>1</v>
      </c>
      <c r="J61" s="6">
        <v>1.5</v>
      </c>
      <c r="K61" s="6">
        <v>1</v>
      </c>
      <c r="L61" s="6">
        <v>1</v>
      </c>
      <c r="M61" s="6">
        <v>1.5</v>
      </c>
      <c r="N61" s="6">
        <v>1</v>
      </c>
      <c r="O61" s="6">
        <v>1</v>
      </c>
      <c r="P61" s="6">
        <v>3</v>
      </c>
      <c r="Q61" s="6">
        <v>13</v>
      </c>
      <c r="R61" s="6">
        <f t="shared" si="0"/>
        <v>13</v>
      </c>
      <c r="S61" s="8">
        <f t="shared" si="1"/>
        <v>100</v>
      </c>
      <c r="T61" s="6" t="str">
        <f t="shared" si="2"/>
        <v>VIII</v>
      </c>
    </row>
    <row r="62" spans="1:20" ht="24" customHeight="1" x14ac:dyDescent="0.2">
      <c r="A62" s="4" t="s">
        <v>158</v>
      </c>
      <c r="B62" s="4">
        <v>57</v>
      </c>
      <c r="C62" s="4" t="s">
        <v>1</v>
      </c>
      <c r="D62" s="4" t="s">
        <v>159</v>
      </c>
      <c r="E62" s="4" t="s">
        <v>160</v>
      </c>
      <c r="F62" s="5" t="s">
        <v>183</v>
      </c>
      <c r="G62" s="6">
        <v>0.5</v>
      </c>
      <c r="H62" s="6">
        <v>1</v>
      </c>
      <c r="I62" s="6">
        <v>1</v>
      </c>
      <c r="J62" s="6">
        <v>1.5</v>
      </c>
      <c r="K62" s="6">
        <v>1</v>
      </c>
      <c r="L62" s="6">
        <v>1</v>
      </c>
      <c r="M62" s="6">
        <v>1.5</v>
      </c>
      <c r="N62" s="6">
        <v>1</v>
      </c>
      <c r="O62" s="6">
        <v>0.8</v>
      </c>
      <c r="P62" s="6">
        <v>3</v>
      </c>
      <c r="Q62" s="6">
        <v>13</v>
      </c>
      <c r="R62" s="6">
        <f t="shared" si="0"/>
        <v>12.3</v>
      </c>
      <c r="S62" s="8">
        <f t="shared" si="1"/>
        <v>94.615384615384627</v>
      </c>
      <c r="T62" s="6" t="str">
        <f t="shared" si="2"/>
        <v>VIII</v>
      </c>
    </row>
    <row r="63" spans="1:20" ht="24" customHeight="1" x14ac:dyDescent="0.2">
      <c r="A63" s="4" t="s">
        <v>161</v>
      </c>
      <c r="B63" s="4">
        <v>58</v>
      </c>
      <c r="C63" s="4" t="s">
        <v>1</v>
      </c>
      <c r="D63" s="4" t="s">
        <v>162</v>
      </c>
      <c r="E63" s="4" t="s">
        <v>163</v>
      </c>
      <c r="F63" s="5" t="s">
        <v>182</v>
      </c>
      <c r="G63" s="6">
        <v>1</v>
      </c>
      <c r="H63" s="6">
        <v>1</v>
      </c>
      <c r="I63" s="6">
        <v>1</v>
      </c>
      <c r="J63" s="6">
        <v>1.5</v>
      </c>
      <c r="K63" s="6">
        <v>1</v>
      </c>
      <c r="L63" s="6">
        <v>1</v>
      </c>
      <c r="M63" s="6">
        <v>1.5</v>
      </c>
      <c r="N63" s="6">
        <v>1</v>
      </c>
      <c r="O63" s="6">
        <v>0.9</v>
      </c>
      <c r="P63" s="6">
        <v>3</v>
      </c>
      <c r="Q63" s="6">
        <v>13</v>
      </c>
      <c r="R63" s="6">
        <f t="shared" si="0"/>
        <v>12.9</v>
      </c>
      <c r="S63" s="8">
        <f t="shared" si="1"/>
        <v>99.230769230769226</v>
      </c>
      <c r="T63" s="6" t="str">
        <f t="shared" si="2"/>
        <v>VIII</v>
      </c>
    </row>
    <row r="64" spans="1:20" ht="24" customHeight="1" x14ac:dyDescent="0.2">
      <c r="A64" s="4" t="s">
        <v>164</v>
      </c>
      <c r="B64" s="4">
        <v>59</v>
      </c>
      <c r="C64" s="4" t="s">
        <v>1</v>
      </c>
      <c r="D64" s="4" t="s">
        <v>130</v>
      </c>
      <c r="E64" s="4" t="s">
        <v>165</v>
      </c>
      <c r="F64" s="5" t="s">
        <v>182</v>
      </c>
      <c r="G64" s="6">
        <v>1</v>
      </c>
      <c r="H64" s="6">
        <v>1</v>
      </c>
      <c r="I64" s="6">
        <v>1</v>
      </c>
      <c r="J64" s="6">
        <v>1.5</v>
      </c>
      <c r="K64" s="6">
        <v>1</v>
      </c>
      <c r="L64" s="6">
        <v>1</v>
      </c>
      <c r="M64" s="6">
        <v>1.5</v>
      </c>
      <c r="N64" s="6">
        <v>0</v>
      </c>
      <c r="O64" s="6">
        <v>1</v>
      </c>
      <c r="P64" s="6">
        <v>3</v>
      </c>
      <c r="Q64" s="6">
        <v>13</v>
      </c>
      <c r="R64" s="6">
        <f t="shared" si="0"/>
        <v>12</v>
      </c>
      <c r="S64" s="8">
        <f t="shared" si="1"/>
        <v>92.307692307692307</v>
      </c>
      <c r="T64" s="6" t="str">
        <f t="shared" si="2"/>
        <v>VIII</v>
      </c>
    </row>
    <row r="65" spans="1:20" ht="24" customHeight="1" x14ac:dyDescent="0.2">
      <c r="A65" s="4" t="s">
        <v>166</v>
      </c>
      <c r="B65" s="4">
        <v>60</v>
      </c>
      <c r="C65" s="4" t="s">
        <v>1</v>
      </c>
      <c r="D65" s="4" t="s">
        <v>167</v>
      </c>
      <c r="E65" s="4" t="s">
        <v>168</v>
      </c>
      <c r="F65" s="5" t="s">
        <v>182</v>
      </c>
      <c r="G65" s="6">
        <v>1</v>
      </c>
      <c r="H65" s="6">
        <v>1</v>
      </c>
      <c r="I65" s="6">
        <v>1</v>
      </c>
      <c r="J65" s="6">
        <v>1.5</v>
      </c>
      <c r="K65" s="6">
        <v>1</v>
      </c>
      <c r="L65" s="6">
        <v>1</v>
      </c>
      <c r="M65" s="6">
        <v>1.5</v>
      </c>
      <c r="N65" s="6">
        <v>0.5</v>
      </c>
      <c r="O65" s="6">
        <v>0.9</v>
      </c>
      <c r="P65" s="6">
        <v>3</v>
      </c>
      <c r="Q65" s="6">
        <v>13</v>
      </c>
      <c r="R65" s="6">
        <f t="shared" si="0"/>
        <v>12.4</v>
      </c>
      <c r="S65" s="8">
        <f t="shared" si="1"/>
        <v>95.384615384615387</v>
      </c>
      <c r="T65" s="6" t="str">
        <f t="shared" si="2"/>
        <v>VIII</v>
      </c>
    </row>
    <row r="66" spans="1:20" ht="14.25" x14ac:dyDescent="0.2">
      <c r="B66" s="15"/>
      <c r="C66" s="17"/>
      <c r="D66" s="11" t="s">
        <v>185</v>
      </c>
      <c r="E66" s="12" t="s">
        <v>186</v>
      </c>
      <c r="F66" s="9"/>
      <c r="G66" s="15">
        <f>SUM(G6:G65)</f>
        <v>50.5</v>
      </c>
      <c r="H66" s="15">
        <f t="shared" ref="H66:P66" si="3">SUM(H6:H65)</f>
        <v>55</v>
      </c>
      <c r="I66" s="15">
        <f t="shared" si="3"/>
        <v>53.5</v>
      </c>
      <c r="J66" s="15">
        <f t="shared" si="3"/>
        <v>82.5</v>
      </c>
      <c r="K66" s="15">
        <f t="shared" si="3"/>
        <v>56</v>
      </c>
      <c r="L66" s="15">
        <f t="shared" si="3"/>
        <v>52</v>
      </c>
      <c r="M66" s="15">
        <f t="shared" si="3"/>
        <v>76.5</v>
      </c>
      <c r="N66" s="15">
        <f t="shared" si="3"/>
        <v>35.5</v>
      </c>
      <c r="O66" s="15">
        <f t="shared" si="3"/>
        <v>45.499999999999986</v>
      </c>
      <c r="P66" s="15">
        <f t="shared" si="3"/>
        <v>163.5</v>
      </c>
      <c r="Q66" s="15">
        <f>SUM(Q6:Q65)</f>
        <v>780</v>
      </c>
      <c r="R66" s="15">
        <f>SUM(R6:R65)</f>
        <v>670.49999999999977</v>
      </c>
      <c r="S66" s="15"/>
      <c r="T66" s="15">
        <f>COUNTIFS($T$6:$T$65,"VIII")</f>
        <v>32</v>
      </c>
    </row>
    <row r="67" spans="1:20" x14ac:dyDescent="0.2">
      <c r="B67" s="15"/>
      <c r="C67" s="17"/>
      <c r="D67" s="17" t="s">
        <v>187</v>
      </c>
      <c r="E67" s="12" t="s">
        <v>188</v>
      </c>
      <c r="F67" s="9"/>
      <c r="G67" s="15">
        <v>57</v>
      </c>
      <c r="H67" s="15">
        <v>57</v>
      </c>
      <c r="I67" s="15">
        <v>57</v>
      </c>
      <c r="J67" s="15">
        <v>85.5</v>
      </c>
      <c r="K67" s="15">
        <v>57</v>
      </c>
      <c r="L67" s="15">
        <v>57</v>
      </c>
      <c r="M67" s="15">
        <v>85.5</v>
      </c>
      <c r="N67" s="15">
        <v>57</v>
      </c>
      <c r="O67" s="15">
        <v>57</v>
      </c>
      <c r="P67" s="15">
        <v>171</v>
      </c>
      <c r="Q67" s="15"/>
      <c r="R67" s="15"/>
      <c r="S67" s="15"/>
      <c r="T67" s="15">
        <f>COUNTIFS($T$6:$T$65,"VII")</f>
        <v>20</v>
      </c>
    </row>
    <row r="68" spans="1:20" x14ac:dyDescent="0.2">
      <c r="B68" s="15"/>
      <c r="C68" s="17"/>
      <c r="D68" s="17" t="s">
        <v>189</v>
      </c>
      <c r="E68" s="12" t="s">
        <v>190</v>
      </c>
      <c r="F68" s="9"/>
      <c r="G68" s="10">
        <f>(G66/G67)*100</f>
        <v>88.596491228070178</v>
      </c>
      <c r="H68" s="10">
        <f t="shared" ref="H68:P68" si="4">(H66/H67)*100</f>
        <v>96.491228070175438</v>
      </c>
      <c r="I68" s="10">
        <f t="shared" si="4"/>
        <v>93.859649122807014</v>
      </c>
      <c r="J68" s="10">
        <f t="shared" si="4"/>
        <v>96.491228070175438</v>
      </c>
      <c r="K68" s="10">
        <f t="shared" si="4"/>
        <v>98.245614035087712</v>
      </c>
      <c r="L68" s="10">
        <f t="shared" si="4"/>
        <v>91.228070175438589</v>
      </c>
      <c r="M68" s="10">
        <f t="shared" si="4"/>
        <v>89.473684210526315</v>
      </c>
      <c r="N68" s="10">
        <f t="shared" si="4"/>
        <v>62.280701754385973</v>
      </c>
      <c r="O68" s="10">
        <f t="shared" si="4"/>
        <v>79.824561403508739</v>
      </c>
      <c r="P68" s="10">
        <f t="shared" si="4"/>
        <v>95.614035087719301</v>
      </c>
      <c r="Q68" s="15"/>
      <c r="R68" s="15"/>
      <c r="S68" s="15"/>
      <c r="T68" s="15">
        <f>COUNTIFS($T$6:$T$65,"VI")</f>
        <v>3</v>
      </c>
    </row>
    <row r="69" spans="1:20" x14ac:dyDescent="0.2">
      <c r="B69" s="15"/>
      <c r="C69" s="17"/>
      <c r="D69" s="17" t="s">
        <v>191</v>
      </c>
      <c r="E69" s="12"/>
      <c r="F69" s="9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>
        <f>COUNTIFS($T$6:$T$65,"V")</f>
        <v>2</v>
      </c>
    </row>
    <row r="70" spans="1:20" x14ac:dyDescent="0.2">
      <c r="B70" s="15"/>
      <c r="C70" s="17"/>
      <c r="D70" s="17" t="s">
        <v>192</v>
      </c>
      <c r="E70" s="12"/>
      <c r="F70" s="9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>
        <v>1</v>
      </c>
    </row>
    <row r="71" spans="1:20" ht="14.25" x14ac:dyDescent="0.2">
      <c r="B71" s="15"/>
      <c r="C71" s="17"/>
      <c r="D71" s="16" t="s">
        <v>193</v>
      </c>
      <c r="E71" s="12"/>
      <c r="F71" s="9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>
        <f>COUNTIFS($T$6:$T$65,"III")</f>
        <v>0</v>
      </c>
    </row>
    <row r="72" spans="1:20" x14ac:dyDescent="0.2">
      <c r="B72" s="15"/>
      <c r="C72" s="17"/>
      <c r="D72" s="17" t="s">
        <v>194</v>
      </c>
      <c r="E72" s="12"/>
      <c r="F72" s="9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>
        <f>COUNTIFS($T$6:$T$65,"II")</f>
        <v>0</v>
      </c>
    </row>
    <row r="73" spans="1:20" ht="14.25" x14ac:dyDescent="0.2">
      <c r="B73" s="15"/>
      <c r="C73" s="11"/>
      <c r="D73" s="11" t="s">
        <v>195</v>
      </c>
      <c r="E73" s="13"/>
      <c r="F73" s="9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</sheetData>
  <mergeCells count="9">
    <mergeCell ref="T4:T5"/>
    <mergeCell ref="F4:F5"/>
    <mergeCell ref="E1:R2"/>
    <mergeCell ref="N4:P4"/>
    <mergeCell ref="A5:E5"/>
    <mergeCell ref="Q4:Q5"/>
    <mergeCell ref="R4:R5"/>
    <mergeCell ref="S4:S5"/>
    <mergeCell ref="G4:M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VietNam.Com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dcterms:created xsi:type="dcterms:W3CDTF">2019-12-12T02:32:02Z</dcterms:created>
  <dcterms:modified xsi:type="dcterms:W3CDTF">2019-12-12T08:58:42Z</dcterms:modified>
</cp:coreProperties>
</file>