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зан 2019\"/>
    </mc:Choice>
  </mc:AlternateContent>
  <bookViews>
    <workbookView xWindow="0" yWindow="0" windowWidth="20490" windowHeight="775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4" i="1" l="1"/>
  <c r="L42" i="1"/>
  <c r="L43" i="1"/>
  <c r="Q42" i="1"/>
  <c r="Q3" i="1"/>
  <c r="O42" i="1"/>
  <c r="N42" i="1"/>
  <c r="M42" i="1"/>
  <c r="M44" i="1" s="1"/>
  <c r="K42" i="1"/>
  <c r="K44" i="1" s="1"/>
  <c r="J42" i="1"/>
  <c r="I42" i="1"/>
  <c r="I44" i="1" s="1"/>
  <c r="H42" i="1"/>
  <c r="H44" i="1" s="1"/>
  <c r="G42" i="1"/>
  <c r="H43" i="1"/>
  <c r="I43" i="1"/>
  <c r="J43" i="1"/>
  <c r="K43" i="1"/>
  <c r="M43" i="1"/>
  <c r="N43" i="1"/>
  <c r="G43" i="1"/>
  <c r="G44" i="1" l="1"/>
  <c r="N44" i="1"/>
  <c r="J44" i="1"/>
  <c r="Q4" i="1" l="1"/>
  <c r="Q5" i="1"/>
  <c r="Q6" i="1"/>
  <c r="Q7" i="1"/>
  <c r="Q8" i="1"/>
  <c r="Q9" i="1"/>
  <c r="Q10" i="1"/>
  <c r="Q12" i="1"/>
  <c r="Q13" i="1"/>
  <c r="Q14" i="1"/>
  <c r="Q15" i="1"/>
  <c r="Q16" i="1"/>
  <c r="Q17" i="1"/>
  <c r="Q18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6" i="1"/>
  <c r="Q37" i="1"/>
  <c r="Q38" i="1"/>
  <c r="Q39" i="1"/>
  <c r="Q40" i="1"/>
  <c r="O41" i="1"/>
  <c r="P41" i="1" s="1"/>
  <c r="Q41" i="1" s="1"/>
  <c r="P40" i="1"/>
  <c r="O40" i="1"/>
  <c r="O39" i="1"/>
  <c r="P39" i="1" s="1"/>
  <c r="O38" i="1"/>
  <c r="P38" i="1" s="1"/>
  <c r="P37" i="1"/>
  <c r="O37" i="1"/>
  <c r="P36" i="1"/>
  <c r="O36" i="1"/>
  <c r="O35" i="1"/>
  <c r="P35" i="1" s="1"/>
  <c r="Q35" i="1" s="1"/>
  <c r="O34" i="1"/>
  <c r="P34" i="1" s="1"/>
  <c r="P33" i="1"/>
  <c r="O33" i="1"/>
  <c r="P32" i="1"/>
  <c r="O32" i="1"/>
  <c r="O31" i="1"/>
  <c r="P31" i="1" s="1"/>
  <c r="O30" i="1"/>
  <c r="P30" i="1" s="1"/>
  <c r="P29" i="1"/>
  <c r="O29" i="1"/>
  <c r="P28" i="1"/>
  <c r="O28" i="1"/>
  <c r="O27" i="1"/>
  <c r="P27" i="1" s="1"/>
  <c r="O26" i="1"/>
  <c r="P26" i="1" s="1"/>
  <c r="P25" i="1"/>
  <c r="O25" i="1"/>
  <c r="P24" i="1"/>
  <c r="O24" i="1"/>
  <c r="O23" i="1"/>
  <c r="P23" i="1" s="1"/>
  <c r="O22" i="1"/>
  <c r="P22" i="1" s="1"/>
  <c r="P21" i="1"/>
  <c r="O21" i="1"/>
  <c r="P20" i="1"/>
  <c r="O20" i="1"/>
  <c r="O19" i="1"/>
  <c r="O18" i="1"/>
  <c r="P18" i="1" s="1"/>
  <c r="P17" i="1"/>
  <c r="O17" i="1"/>
  <c r="P16" i="1"/>
  <c r="O16" i="1"/>
  <c r="O15" i="1"/>
  <c r="P15" i="1" s="1"/>
  <c r="P14" i="1"/>
  <c r="O14" i="1"/>
  <c r="P13" i="1"/>
  <c r="O13" i="1"/>
  <c r="P12" i="1"/>
  <c r="O12" i="1"/>
  <c r="P10" i="1"/>
  <c r="O10" i="1"/>
  <c r="P9" i="1"/>
  <c r="O9" i="1"/>
  <c r="P8" i="1"/>
  <c r="O8" i="1"/>
  <c r="O7" i="1"/>
  <c r="P7" i="1" s="1"/>
  <c r="P6" i="1"/>
  <c r="O6" i="1"/>
  <c r="P5" i="1"/>
  <c r="O5" i="1"/>
  <c r="P4" i="1"/>
  <c r="O4" i="1"/>
  <c r="P19" i="1" l="1"/>
  <c r="Q19" i="1" s="1"/>
  <c r="O43" i="1"/>
  <c r="O44" i="1" s="1"/>
  <c r="Q46" i="1"/>
  <c r="Q47" i="1"/>
  <c r="Q43" i="1"/>
  <c r="Q44" i="1" l="1"/>
  <c r="Q45" i="1" s="1"/>
  <c r="Q48" i="1" l="1"/>
  <c r="Q49" i="1" s="1"/>
</calcChain>
</file>

<file path=xl/sharedStrings.xml><?xml version="1.0" encoding="utf-8"?>
<sst xmlns="http://schemas.openxmlformats.org/spreadsheetml/2006/main" count="223" uniqueCount="142">
  <si>
    <t>МОНГОЛ ХЭЛ</t>
  </si>
  <si>
    <t>12БВД</t>
  </si>
  <si>
    <t>ойлгох</t>
  </si>
  <si>
    <t>хэрэглэх</t>
  </si>
  <si>
    <t>задлан\ш</t>
  </si>
  <si>
    <t>бүтээх</t>
  </si>
  <si>
    <t>Нийт оноо</t>
  </si>
  <si>
    <t>Гүйцэтгэл</t>
  </si>
  <si>
    <t>Нийтлэлийн утга бүтэц</t>
  </si>
  <si>
    <t>бүтээврийн хэрэглээ</t>
  </si>
  <si>
    <t>нийтлэлийн онцлог шинж</t>
  </si>
  <si>
    <t>хэлцийн утга</t>
  </si>
  <si>
    <t>НӨ-ийн бүтэц, үүрэг хэрэглээ</t>
  </si>
  <si>
    <t>хэлцийн гол ба үүсгэл санаа</t>
  </si>
  <si>
    <t>үндэсний бичиг</t>
  </si>
  <si>
    <t>Дэлгэрүүлэн бичих</t>
  </si>
  <si>
    <t>Code</t>
  </si>
  <si>
    <t>№</t>
  </si>
  <si>
    <t>Анги</t>
  </si>
  <si>
    <t>Овог</t>
  </si>
  <si>
    <t>Нэр</t>
  </si>
  <si>
    <t>ХYйс</t>
  </si>
  <si>
    <t>S001829</t>
  </si>
  <si>
    <t>12-б</t>
  </si>
  <si>
    <t>Амарбаясгалан</t>
  </si>
  <si>
    <t>Абидма</t>
  </si>
  <si>
    <t>Эм</t>
  </si>
  <si>
    <t>S006251</t>
  </si>
  <si>
    <t>Амарбаяр</t>
  </si>
  <si>
    <t>Азжаргал</t>
  </si>
  <si>
    <t>S001825</t>
  </si>
  <si>
    <t>Аюурзана</t>
  </si>
  <si>
    <t>Ангараг</t>
  </si>
  <si>
    <t>S001824</t>
  </si>
  <si>
    <t>Эрдэнэбат</t>
  </si>
  <si>
    <t>Ану</t>
  </si>
  <si>
    <t>S003082</t>
  </si>
  <si>
    <t>Болортуяа</t>
  </si>
  <si>
    <t>Анударь</t>
  </si>
  <si>
    <t>S001836</t>
  </si>
  <si>
    <t>Нанзад</t>
  </si>
  <si>
    <t>Ариунболд</t>
  </si>
  <si>
    <t>Эр</t>
  </si>
  <si>
    <t>S001826</t>
  </si>
  <si>
    <t>Мянганбаяр</t>
  </si>
  <si>
    <t>Ариунтунгалаг</t>
  </si>
  <si>
    <t>S002858</t>
  </si>
  <si>
    <t>Дарьхүү</t>
  </si>
  <si>
    <t>Баасан-Ёндон</t>
  </si>
  <si>
    <t>чөл</t>
  </si>
  <si>
    <t>S001823</t>
  </si>
  <si>
    <t>Соёлт</t>
  </si>
  <si>
    <t>Баярсайхан</t>
  </si>
  <si>
    <t>S001822</t>
  </si>
  <si>
    <t>Ганхуяг</t>
  </si>
  <si>
    <t>Буянхишиг</t>
  </si>
  <si>
    <t>S001819</t>
  </si>
  <si>
    <t>Мягмардорж</t>
  </si>
  <si>
    <t>Гэрэлт</t>
  </si>
  <si>
    <t>S001831</t>
  </si>
  <si>
    <t>Гантөмөр</t>
  </si>
  <si>
    <t>Далайжамц</t>
  </si>
  <si>
    <t>S001815</t>
  </si>
  <si>
    <t>Батсүх</t>
  </si>
  <si>
    <t>Дуламсүрэн</t>
  </si>
  <si>
    <t>S001813</t>
  </si>
  <si>
    <t>Мөнхжаргал</t>
  </si>
  <si>
    <t>Замилан</t>
  </si>
  <si>
    <t>S003083</t>
  </si>
  <si>
    <t>Гансүх</t>
  </si>
  <si>
    <t>Лхам</t>
  </si>
  <si>
    <t>S001810</t>
  </si>
  <si>
    <t>Батболд</t>
  </si>
  <si>
    <t>Марал</t>
  </si>
  <si>
    <t>S001811</t>
  </si>
  <si>
    <t>Рэнцэндорж</t>
  </si>
  <si>
    <t>S004680</t>
  </si>
  <si>
    <t>Мөнхбат</t>
  </si>
  <si>
    <t>Маралгоо</t>
  </si>
  <si>
    <t>S001808</t>
  </si>
  <si>
    <t>Төгөлдөр</t>
  </si>
  <si>
    <t>Намсрай</t>
  </si>
  <si>
    <t>S001834</t>
  </si>
  <si>
    <t>Отгонбаяр</t>
  </si>
  <si>
    <t>Номин</t>
  </si>
  <si>
    <t>S001807</t>
  </si>
  <si>
    <t>Буянбат</t>
  </si>
  <si>
    <t>Нямбаяр</t>
  </si>
  <si>
    <t>S006264</t>
  </si>
  <si>
    <t>Цогтбаяр</t>
  </si>
  <si>
    <t>Нямдорж</t>
  </si>
  <si>
    <t>S001844</t>
  </si>
  <si>
    <t>Саруул</t>
  </si>
  <si>
    <t>Оюун</t>
  </si>
  <si>
    <t>S001806</t>
  </si>
  <si>
    <t>Мягмарсүрэн</t>
  </si>
  <si>
    <t>Оюундэлгэр</t>
  </si>
  <si>
    <t>S001818</t>
  </si>
  <si>
    <t>Ганбат</t>
  </si>
  <si>
    <t>Өлзий-Орших</t>
  </si>
  <si>
    <t>S001816</t>
  </si>
  <si>
    <t>Амараа</t>
  </si>
  <si>
    <t>Өэлүн</t>
  </si>
  <si>
    <t>S001839</t>
  </si>
  <si>
    <t>Одхүү</t>
  </si>
  <si>
    <t>Сакура</t>
  </si>
  <si>
    <t>S002967</t>
  </si>
  <si>
    <t>Нэргүй</t>
  </si>
  <si>
    <t>Тэмүүлэн</t>
  </si>
  <si>
    <t>S001849</t>
  </si>
  <si>
    <t>Мөнхзул</t>
  </si>
  <si>
    <t>Хонгорзул</t>
  </si>
  <si>
    <t>S001850</t>
  </si>
  <si>
    <t>Баттулга</t>
  </si>
  <si>
    <t>S001832</t>
  </si>
  <si>
    <t>Мөнхсайхан</t>
  </si>
  <si>
    <t>Цэлмэг</t>
  </si>
  <si>
    <t>S001848</t>
  </si>
  <si>
    <t>Саран-Алдарт</t>
  </si>
  <si>
    <t>Цэнгүүн</t>
  </si>
  <si>
    <t>S001837</t>
  </si>
  <si>
    <t>Баяржаргал</t>
  </si>
  <si>
    <t>Эгшиглэн</t>
  </si>
  <si>
    <t>S001842</t>
  </si>
  <si>
    <t>Цэрэнлхагва</t>
  </si>
  <si>
    <t>Эмүүжин</t>
  </si>
  <si>
    <t>S006330</t>
  </si>
  <si>
    <t>Занданбат</t>
  </si>
  <si>
    <t>Энхзул</t>
  </si>
  <si>
    <t>S001845</t>
  </si>
  <si>
    <t>Энхсарнай</t>
  </si>
  <si>
    <t>S001840</t>
  </si>
  <si>
    <t>Батбаяр</t>
  </si>
  <si>
    <t>Энххүслэн</t>
  </si>
  <si>
    <t>S001841</t>
  </si>
  <si>
    <t>Батмагнай</t>
  </si>
  <si>
    <t>YIII</t>
  </si>
  <si>
    <t>YII</t>
  </si>
  <si>
    <t>YI</t>
  </si>
  <si>
    <t>Y</t>
  </si>
  <si>
    <t>IY</t>
  </si>
  <si>
    <t>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</si>
</sst>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1" xfId="0" applyFont="1" applyBorder="1" applyAlignment="1">
      <alignment vertical="top" wrapText="1"/>
    </xf>
    <xf numFmtId="0" fontId="1" fillId="4" borderId="1" xfId="0" applyFont="1" applyFill="1" applyBorder="1" applyAlignment="1">
      <alignment horizontal="left" vertical="center" textRotation="90" wrapText="1"/>
    </xf>
    <xf numFmtId="0" fontId="4" fillId="5" borderId="1" xfId="1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/>
    </xf>
    <xf numFmtId="0" fontId="1" fillId="4" borderId="3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left" wrapText="1"/>
    </xf>
    <xf numFmtId="0" fontId="5" fillId="0" borderId="1" xfId="0" applyFont="1" applyBorder="1"/>
    <xf numFmtId="0" fontId="0" fillId="0" borderId="1" xfId="0" applyBorder="1"/>
    <xf numFmtId="1" fontId="0" fillId="0" borderId="1" xfId="0" applyNumberFormat="1" applyBorder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2;&#1063;&#1057;-&#1052;&#1061;12&#104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Q4" t="str">
            <v>VIII</v>
          </cell>
        </row>
        <row r="54">
          <cell r="J54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"/>
  <sheetViews>
    <sheetView tabSelected="1" topLeftCell="A28" workbookViewId="0">
      <selection activeCell="L19" sqref="L19"/>
    </sheetView>
  </sheetViews>
  <sheetFormatPr defaultRowHeight="15" x14ac:dyDescent="0.25"/>
  <cols>
    <col min="2" max="2" width="5.42578125" customWidth="1"/>
    <col min="3" max="3" width="10.140625" customWidth="1"/>
    <col min="4" max="5" width="21.140625" customWidth="1"/>
    <col min="7" max="7" width="5.5703125" customWidth="1"/>
    <col min="8" max="9" width="5.42578125" customWidth="1"/>
    <col min="10" max="10" width="6" customWidth="1"/>
    <col min="11" max="11" width="5.42578125" customWidth="1"/>
    <col min="12" max="12" width="7.7109375" customWidth="1"/>
    <col min="13" max="14" width="5.42578125" customWidth="1"/>
    <col min="17" max="17" width="4.42578125" customWidth="1"/>
  </cols>
  <sheetData>
    <row r="1" spans="1:17" ht="18" x14ac:dyDescent="0.25">
      <c r="A1" s="14" t="s">
        <v>0</v>
      </c>
      <c r="B1" s="14"/>
      <c r="C1" s="14"/>
      <c r="D1" s="14"/>
      <c r="E1" s="15" t="s">
        <v>1</v>
      </c>
      <c r="F1" s="15"/>
      <c r="G1" s="1" t="s">
        <v>2</v>
      </c>
      <c r="H1" s="1" t="s">
        <v>2</v>
      </c>
      <c r="I1" s="1" t="s">
        <v>3</v>
      </c>
      <c r="J1" s="1" t="s">
        <v>3</v>
      </c>
      <c r="K1" s="1" t="s">
        <v>4</v>
      </c>
      <c r="L1" s="1" t="s">
        <v>4</v>
      </c>
      <c r="M1" s="1" t="s">
        <v>3</v>
      </c>
      <c r="N1" s="1" t="s">
        <v>5</v>
      </c>
      <c r="O1" s="16" t="s">
        <v>6</v>
      </c>
      <c r="P1" s="17" t="s">
        <v>7</v>
      </c>
    </row>
    <row r="2" spans="1:17" ht="92.25" customHeight="1" x14ac:dyDescent="0.25">
      <c r="A2" s="14"/>
      <c r="B2" s="14"/>
      <c r="C2" s="14"/>
      <c r="D2" s="14"/>
      <c r="E2" s="15"/>
      <c r="F2" s="15"/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16"/>
      <c r="P2" s="18"/>
    </row>
    <row r="3" spans="1:17" x14ac:dyDescent="0.25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4" t="s">
        <v>21</v>
      </c>
      <c r="G3" s="5">
        <v>1</v>
      </c>
      <c r="H3" s="5">
        <v>1</v>
      </c>
      <c r="I3" s="5">
        <v>2</v>
      </c>
      <c r="J3" s="5">
        <v>2</v>
      </c>
      <c r="K3" s="5">
        <v>3</v>
      </c>
      <c r="L3" s="5">
        <v>3</v>
      </c>
      <c r="M3" s="5">
        <v>3</v>
      </c>
      <c r="N3" s="5">
        <v>5</v>
      </c>
      <c r="O3" s="6">
        <v>20</v>
      </c>
      <c r="P3" s="7">
        <v>100</v>
      </c>
      <c r="Q3" s="10" t="str">
        <f>[1]Sheet1!Q4</f>
        <v>VIII</v>
      </c>
    </row>
    <row r="4" spans="1:17" x14ac:dyDescent="0.25">
      <c r="A4" s="8" t="s">
        <v>22</v>
      </c>
      <c r="B4" s="8">
        <v>1</v>
      </c>
      <c r="C4" s="8" t="s">
        <v>23</v>
      </c>
      <c r="D4" s="8" t="s">
        <v>24</v>
      </c>
      <c r="E4" s="8" t="s">
        <v>25</v>
      </c>
      <c r="F4" s="8" t="s">
        <v>26</v>
      </c>
      <c r="G4" s="7">
        <v>0</v>
      </c>
      <c r="H4" s="7">
        <v>1</v>
      </c>
      <c r="I4" s="7">
        <v>2</v>
      </c>
      <c r="J4" s="7">
        <v>2</v>
      </c>
      <c r="K4" s="7">
        <v>1</v>
      </c>
      <c r="L4" s="7">
        <v>3</v>
      </c>
      <c r="M4" s="7">
        <v>2.5</v>
      </c>
      <c r="N4" s="7">
        <v>4</v>
      </c>
      <c r="O4" s="7">
        <f>SUM(G4:N4)</f>
        <v>15.5</v>
      </c>
      <c r="P4" s="7">
        <f>O4*100/20</f>
        <v>77.5</v>
      </c>
      <c r="Q4" s="10" t="str">
        <f t="shared" ref="Q4:Q41" si="0">IF(P4 &gt;= 90,"VIII",IF(P4 &gt;=80,"VII",IF(P4 &gt;= 70,"VI",IF(P4 &gt;=60,"V",IF(P4 &gt;= 50,"IV",IF(P4 &gt;= 40,"III",IF(P4 &gt;= 30,"II","I")))))))</f>
        <v>VI</v>
      </c>
    </row>
    <row r="5" spans="1:17" x14ac:dyDescent="0.25">
      <c r="A5" s="8" t="s">
        <v>27</v>
      </c>
      <c r="B5" s="8">
        <v>2</v>
      </c>
      <c r="C5" s="8" t="s">
        <v>23</v>
      </c>
      <c r="D5" s="8" t="s">
        <v>28</v>
      </c>
      <c r="E5" s="8" t="s">
        <v>29</v>
      </c>
      <c r="F5" s="8" t="s">
        <v>26</v>
      </c>
      <c r="G5" s="7">
        <v>0</v>
      </c>
      <c r="H5" s="7">
        <v>1</v>
      </c>
      <c r="I5" s="7">
        <v>1.5</v>
      </c>
      <c r="J5" s="7">
        <v>2</v>
      </c>
      <c r="K5" s="7">
        <v>2</v>
      </c>
      <c r="L5" s="7">
        <v>2.5</v>
      </c>
      <c r="M5" s="7">
        <v>3</v>
      </c>
      <c r="N5" s="7">
        <v>5</v>
      </c>
      <c r="O5" s="7">
        <f t="shared" ref="O5:O41" si="1">SUM(G5:N5)</f>
        <v>17</v>
      </c>
      <c r="P5" s="7">
        <f t="shared" ref="P5:P41" si="2">O5*100/20</f>
        <v>85</v>
      </c>
      <c r="Q5" s="10" t="str">
        <f t="shared" si="0"/>
        <v>VII</v>
      </c>
    </row>
    <row r="6" spans="1:17" x14ac:dyDescent="0.25">
      <c r="A6" s="8" t="s">
        <v>30</v>
      </c>
      <c r="B6" s="8">
        <v>3</v>
      </c>
      <c r="C6" s="8" t="s">
        <v>23</v>
      </c>
      <c r="D6" s="8" t="s">
        <v>31</v>
      </c>
      <c r="E6" s="8" t="s">
        <v>32</v>
      </c>
      <c r="F6" s="8" t="s">
        <v>26</v>
      </c>
      <c r="G6" s="7">
        <v>1</v>
      </c>
      <c r="H6" s="7">
        <v>1</v>
      </c>
      <c r="I6" s="7">
        <v>1.5</v>
      </c>
      <c r="J6" s="7">
        <v>2</v>
      </c>
      <c r="K6" s="7">
        <v>1</v>
      </c>
      <c r="L6" s="7">
        <v>2.5</v>
      </c>
      <c r="M6" s="7">
        <v>3</v>
      </c>
      <c r="N6" s="7">
        <v>5</v>
      </c>
      <c r="O6" s="7">
        <f t="shared" si="1"/>
        <v>17</v>
      </c>
      <c r="P6" s="7">
        <f t="shared" si="2"/>
        <v>85</v>
      </c>
      <c r="Q6" s="10" t="str">
        <f t="shared" si="0"/>
        <v>VII</v>
      </c>
    </row>
    <row r="7" spans="1:17" x14ac:dyDescent="0.25">
      <c r="A7" s="8" t="s">
        <v>33</v>
      </c>
      <c r="B7" s="8">
        <v>4</v>
      </c>
      <c r="C7" s="8" t="s">
        <v>23</v>
      </c>
      <c r="D7" s="8" t="s">
        <v>34</v>
      </c>
      <c r="E7" s="8" t="s">
        <v>35</v>
      </c>
      <c r="F7" s="8" t="s">
        <v>26</v>
      </c>
      <c r="G7" s="7">
        <v>0</v>
      </c>
      <c r="H7" s="7">
        <v>1</v>
      </c>
      <c r="I7" s="7">
        <v>2.5</v>
      </c>
      <c r="J7" s="7">
        <v>2</v>
      </c>
      <c r="K7" s="7">
        <v>2</v>
      </c>
      <c r="L7" s="7">
        <v>3</v>
      </c>
      <c r="M7" s="7">
        <v>3</v>
      </c>
      <c r="N7" s="7">
        <v>5</v>
      </c>
      <c r="O7" s="7">
        <f t="shared" si="1"/>
        <v>18.5</v>
      </c>
      <c r="P7" s="7">
        <f t="shared" si="2"/>
        <v>92.5</v>
      </c>
      <c r="Q7" s="10" t="str">
        <f t="shared" si="0"/>
        <v>VIII</v>
      </c>
    </row>
    <row r="8" spans="1:17" x14ac:dyDescent="0.25">
      <c r="A8" s="8" t="s">
        <v>36</v>
      </c>
      <c r="B8" s="8">
        <v>5</v>
      </c>
      <c r="C8" s="8" t="s">
        <v>23</v>
      </c>
      <c r="D8" s="8" t="s">
        <v>37</v>
      </c>
      <c r="E8" s="8" t="s">
        <v>38</v>
      </c>
      <c r="F8" s="8" t="s">
        <v>26</v>
      </c>
      <c r="G8" s="7">
        <v>0</v>
      </c>
      <c r="H8" s="7">
        <v>0</v>
      </c>
      <c r="I8" s="7">
        <v>1</v>
      </c>
      <c r="J8" s="7">
        <v>2</v>
      </c>
      <c r="K8" s="7">
        <v>1</v>
      </c>
      <c r="L8" s="7">
        <v>3</v>
      </c>
      <c r="M8" s="7">
        <v>3</v>
      </c>
      <c r="N8" s="7">
        <v>4</v>
      </c>
      <c r="O8" s="7">
        <f t="shared" si="1"/>
        <v>14</v>
      </c>
      <c r="P8" s="7">
        <f t="shared" si="2"/>
        <v>70</v>
      </c>
      <c r="Q8" s="10" t="str">
        <f t="shared" si="0"/>
        <v>VI</v>
      </c>
    </row>
    <row r="9" spans="1:17" x14ac:dyDescent="0.25">
      <c r="A9" s="8" t="s">
        <v>39</v>
      </c>
      <c r="B9" s="8">
        <v>6</v>
      </c>
      <c r="C9" s="8" t="s">
        <v>23</v>
      </c>
      <c r="D9" s="8" t="s">
        <v>40</v>
      </c>
      <c r="E9" s="8" t="s">
        <v>41</v>
      </c>
      <c r="F9" s="8" t="s">
        <v>42</v>
      </c>
      <c r="G9" s="7">
        <v>0</v>
      </c>
      <c r="H9" s="7">
        <v>1</v>
      </c>
      <c r="I9" s="7">
        <v>1</v>
      </c>
      <c r="J9" s="7">
        <v>2</v>
      </c>
      <c r="K9" s="7">
        <v>1</v>
      </c>
      <c r="L9" s="7">
        <v>1.5</v>
      </c>
      <c r="M9" s="7">
        <v>2</v>
      </c>
      <c r="N9" s="7">
        <v>4</v>
      </c>
      <c r="O9" s="7">
        <f t="shared" si="1"/>
        <v>12.5</v>
      </c>
      <c r="P9" s="7">
        <f t="shared" si="2"/>
        <v>62.5</v>
      </c>
      <c r="Q9" s="10" t="str">
        <f t="shared" si="0"/>
        <v>V</v>
      </c>
    </row>
    <row r="10" spans="1:17" x14ac:dyDescent="0.25">
      <c r="A10" s="8" t="s">
        <v>43</v>
      </c>
      <c r="B10" s="8">
        <v>7</v>
      </c>
      <c r="C10" s="8" t="s">
        <v>23</v>
      </c>
      <c r="D10" s="8" t="s">
        <v>44</v>
      </c>
      <c r="E10" s="8" t="s">
        <v>45</v>
      </c>
      <c r="F10" s="8" t="s">
        <v>26</v>
      </c>
      <c r="G10" s="7">
        <v>1</v>
      </c>
      <c r="H10" s="7">
        <v>1</v>
      </c>
      <c r="I10" s="7">
        <v>1</v>
      </c>
      <c r="J10" s="7">
        <v>2</v>
      </c>
      <c r="K10" s="7">
        <v>1.5</v>
      </c>
      <c r="L10" s="7">
        <v>2</v>
      </c>
      <c r="M10" s="7">
        <v>3</v>
      </c>
      <c r="N10" s="7">
        <v>5</v>
      </c>
      <c r="O10" s="7">
        <f t="shared" si="1"/>
        <v>16.5</v>
      </c>
      <c r="P10" s="7">
        <f t="shared" si="2"/>
        <v>82.5</v>
      </c>
      <c r="Q10" s="10" t="str">
        <f t="shared" si="0"/>
        <v>VII</v>
      </c>
    </row>
    <row r="11" spans="1:17" x14ac:dyDescent="0.25">
      <c r="A11" s="8" t="s">
        <v>46</v>
      </c>
      <c r="B11" s="8">
        <v>8</v>
      </c>
      <c r="C11" s="8" t="s">
        <v>23</v>
      </c>
      <c r="D11" s="8" t="s">
        <v>47</v>
      </c>
      <c r="E11" s="8" t="s">
        <v>48</v>
      </c>
      <c r="F11" s="8" t="s">
        <v>42</v>
      </c>
      <c r="G11" s="9" t="s">
        <v>49</v>
      </c>
      <c r="H11" s="7"/>
      <c r="I11" s="7"/>
      <c r="J11" s="7"/>
      <c r="K11" s="7"/>
      <c r="L11" s="7"/>
      <c r="M11" s="7"/>
      <c r="N11" s="7"/>
      <c r="O11" s="7"/>
      <c r="P11" s="7"/>
      <c r="Q11" s="10"/>
    </row>
    <row r="12" spans="1:17" x14ac:dyDescent="0.25">
      <c r="A12" s="8" t="s">
        <v>50</v>
      </c>
      <c r="B12" s="8">
        <v>9</v>
      </c>
      <c r="C12" s="8" t="s">
        <v>23</v>
      </c>
      <c r="D12" s="8" t="s">
        <v>51</v>
      </c>
      <c r="E12" s="8" t="s">
        <v>52</v>
      </c>
      <c r="F12" s="8" t="s">
        <v>42</v>
      </c>
      <c r="G12" s="7">
        <v>1</v>
      </c>
      <c r="H12" s="7">
        <v>0</v>
      </c>
      <c r="I12" s="7">
        <v>1.5</v>
      </c>
      <c r="J12" s="7">
        <v>2</v>
      </c>
      <c r="K12" s="7">
        <v>2</v>
      </c>
      <c r="L12" s="7">
        <v>3</v>
      </c>
      <c r="M12" s="7">
        <v>3</v>
      </c>
      <c r="N12" s="7">
        <v>5</v>
      </c>
      <c r="O12" s="7">
        <f t="shared" si="1"/>
        <v>17.5</v>
      </c>
      <c r="P12" s="7">
        <f t="shared" si="2"/>
        <v>87.5</v>
      </c>
      <c r="Q12" s="10" t="str">
        <f t="shared" si="0"/>
        <v>VII</v>
      </c>
    </row>
    <row r="13" spans="1:17" x14ac:dyDescent="0.25">
      <c r="A13" s="8" t="s">
        <v>53</v>
      </c>
      <c r="B13" s="8">
        <v>10</v>
      </c>
      <c r="C13" s="8" t="s">
        <v>23</v>
      </c>
      <c r="D13" s="8" t="s">
        <v>54</v>
      </c>
      <c r="E13" s="8" t="s">
        <v>55</v>
      </c>
      <c r="F13" s="8" t="s">
        <v>26</v>
      </c>
      <c r="G13" s="7">
        <v>0</v>
      </c>
      <c r="H13" s="7">
        <v>0</v>
      </c>
      <c r="I13" s="7">
        <v>1</v>
      </c>
      <c r="J13" s="7">
        <v>2</v>
      </c>
      <c r="K13" s="7">
        <v>2</v>
      </c>
      <c r="L13" s="7">
        <v>2.5</v>
      </c>
      <c r="M13" s="7">
        <v>3</v>
      </c>
      <c r="N13" s="7">
        <v>4.5</v>
      </c>
      <c r="O13" s="7">
        <f t="shared" si="1"/>
        <v>15</v>
      </c>
      <c r="P13" s="7">
        <f t="shared" si="2"/>
        <v>75</v>
      </c>
      <c r="Q13" s="10" t="str">
        <f t="shared" si="0"/>
        <v>VI</v>
      </c>
    </row>
    <row r="14" spans="1:17" x14ac:dyDescent="0.25">
      <c r="A14" s="8" t="s">
        <v>56</v>
      </c>
      <c r="B14" s="8">
        <v>11</v>
      </c>
      <c r="C14" s="8" t="s">
        <v>23</v>
      </c>
      <c r="D14" s="8" t="s">
        <v>57</v>
      </c>
      <c r="E14" s="8" t="s">
        <v>58</v>
      </c>
      <c r="F14" s="8" t="s">
        <v>42</v>
      </c>
      <c r="G14" s="7">
        <v>1</v>
      </c>
      <c r="H14" s="7">
        <v>1</v>
      </c>
      <c r="I14" s="7">
        <v>1</v>
      </c>
      <c r="J14" s="7">
        <v>2</v>
      </c>
      <c r="K14" s="7">
        <v>1</v>
      </c>
      <c r="L14" s="7">
        <v>2</v>
      </c>
      <c r="M14" s="7">
        <v>3</v>
      </c>
      <c r="N14" s="7">
        <v>5</v>
      </c>
      <c r="O14" s="7">
        <f t="shared" si="1"/>
        <v>16</v>
      </c>
      <c r="P14" s="7">
        <f t="shared" si="2"/>
        <v>80</v>
      </c>
      <c r="Q14" s="10" t="str">
        <f t="shared" si="0"/>
        <v>VII</v>
      </c>
    </row>
    <row r="15" spans="1:17" x14ac:dyDescent="0.25">
      <c r="A15" s="8" t="s">
        <v>59</v>
      </c>
      <c r="B15" s="8">
        <v>12</v>
      </c>
      <c r="C15" s="8" t="s">
        <v>23</v>
      </c>
      <c r="D15" s="8" t="s">
        <v>60</v>
      </c>
      <c r="E15" s="8" t="s">
        <v>61</v>
      </c>
      <c r="F15" s="8" t="s">
        <v>42</v>
      </c>
      <c r="G15" s="7">
        <v>1</v>
      </c>
      <c r="H15" s="7">
        <v>1</v>
      </c>
      <c r="I15" s="7">
        <v>1</v>
      </c>
      <c r="J15" s="7">
        <v>2</v>
      </c>
      <c r="K15" s="7">
        <v>2</v>
      </c>
      <c r="L15" s="7">
        <v>2.5</v>
      </c>
      <c r="M15" s="7">
        <v>3</v>
      </c>
      <c r="N15" s="7">
        <v>4.5</v>
      </c>
      <c r="O15" s="7">
        <f t="shared" si="1"/>
        <v>17</v>
      </c>
      <c r="P15" s="7">
        <f t="shared" si="2"/>
        <v>85</v>
      </c>
      <c r="Q15" s="10" t="str">
        <f t="shared" si="0"/>
        <v>VII</v>
      </c>
    </row>
    <row r="16" spans="1:17" x14ac:dyDescent="0.25">
      <c r="A16" s="8" t="s">
        <v>62</v>
      </c>
      <c r="B16" s="8">
        <v>13</v>
      </c>
      <c r="C16" s="8" t="s">
        <v>23</v>
      </c>
      <c r="D16" s="8" t="s">
        <v>63</v>
      </c>
      <c r="E16" s="8" t="s">
        <v>64</v>
      </c>
      <c r="F16" s="8" t="s">
        <v>26</v>
      </c>
      <c r="G16" s="7">
        <v>1</v>
      </c>
      <c r="H16" s="7">
        <v>1</v>
      </c>
      <c r="I16" s="7">
        <v>1</v>
      </c>
      <c r="J16" s="7">
        <v>2</v>
      </c>
      <c r="K16" s="7">
        <v>2</v>
      </c>
      <c r="L16" s="7">
        <v>3</v>
      </c>
      <c r="M16" s="7">
        <v>3</v>
      </c>
      <c r="N16" s="7">
        <v>5</v>
      </c>
      <c r="O16" s="7">
        <f t="shared" si="1"/>
        <v>18</v>
      </c>
      <c r="P16" s="7">
        <f t="shared" si="2"/>
        <v>90</v>
      </c>
      <c r="Q16" s="10" t="str">
        <f t="shared" si="0"/>
        <v>VIII</v>
      </c>
    </row>
    <row r="17" spans="1:17" x14ac:dyDescent="0.25">
      <c r="A17" s="8" t="s">
        <v>65</v>
      </c>
      <c r="B17" s="8">
        <v>14</v>
      </c>
      <c r="C17" s="8" t="s">
        <v>23</v>
      </c>
      <c r="D17" s="8" t="s">
        <v>66</v>
      </c>
      <c r="E17" s="8" t="s">
        <v>67</v>
      </c>
      <c r="F17" s="8" t="s">
        <v>42</v>
      </c>
      <c r="G17" s="7">
        <v>1</v>
      </c>
      <c r="H17" s="7">
        <v>0</v>
      </c>
      <c r="I17" s="7">
        <v>1</v>
      </c>
      <c r="J17" s="7">
        <v>2</v>
      </c>
      <c r="K17" s="7">
        <v>1</v>
      </c>
      <c r="L17" s="7">
        <v>1.5</v>
      </c>
      <c r="M17" s="7">
        <v>3</v>
      </c>
      <c r="N17" s="7">
        <v>3</v>
      </c>
      <c r="O17" s="7">
        <f t="shared" si="1"/>
        <v>12.5</v>
      </c>
      <c r="P17" s="7">
        <f t="shared" si="2"/>
        <v>62.5</v>
      </c>
      <c r="Q17" s="10" t="str">
        <f t="shared" si="0"/>
        <v>V</v>
      </c>
    </row>
    <row r="18" spans="1:17" x14ac:dyDescent="0.25">
      <c r="A18" s="8" t="s">
        <v>68</v>
      </c>
      <c r="B18" s="8">
        <v>15</v>
      </c>
      <c r="C18" s="8" t="s">
        <v>23</v>
      </c>
      <c r="D18" s="8" t="s">
        <v>69</v>
      </c>
      <c r="E18" s="8" t="s">
        <v>70</v>
      </c>
      <c r="F18" s="8" t="s">
        <v>26</v>
      </c>
      <c r="G18" s="7">
        <v>1</v>
      </c>
      <c r="H18" s="7">
        <v>1</v>
      </c>
      <c r="I18" s="7">
        <v>1</v>
      </c>
      <c r="J18" s="7">
        <v>2</v>
      </c>
      <c r="K18" s="7">
        <v>0.5</v>
      </c>
      <c r="L18" s="7">
        <v>2</v>
      </c>
      <c r="M18" s="7">
        <v>3</v>
      </c>
      <c r="N18" s="7">
        <v>4.5</v>
      </c>
      <c r="O18" s="7">
        <f t="shared" si="1"/>
        <v>15</v>
      </c>
      <c r="P18" s="7">
        <f t="shared" si="2"/>
        <v>75</v>
      </c>
      <c r="Q18" s="10" t="str">
        <f t="shared" si="0"/>
        <v>VI</v>
      </c>
    </row>
    <row r="19" spans="1:17" x14ac:dyDescent="0.25">
      <c r="A19" s="8" t="s">
        <v>71</v>
      </c>
      <c r="B19" s="8">
        <v>16</v>
      </c>
      <c r="C19" s="8" t="s">
        <v>23</v>
      </c>
      <c r="D19" s="8" t="s">
        <v>72</v>
      </c>
      <c r="E19" s="8" t="s">
        <v>73</v>
      </c>
      <c r="F19" s="8" t="s">
        <v>26</v>
      </c>
      <c r="G19" s="7">
        <v>1</v>
      </c>
      <c r="H19" s="7">
        <v>1</v>
      </c>
      <c r="I19" s="7">
        <v>1</v>
      </c>
      <c r="J19" s="7">
        <v>2</v>
      </c>
      <c r="K19" s="7">
        <v>2</v>
      </c>
      <c r="L19" s="7">
        <v>1.5</v>
      </c>
      <c r="M19" s="7">
        <v>3</v>
      </c>
      <c r="N19" s="7">
        <v>4.5</v>
      </c>
      <c r="O19" s="7">
        <f t="shared" si="1"/>
        <v>16</v>
      </c>
      <c r="P19" s="7">
        <f t="shared" si="2"/>
        <v>80</v>
      </c>
      <c r="Q19" s="10" t="str">
        <f t="shared" si="0"/>
        <v>VII</v>
      </c>
    </row>
    <row r="20" spans="1:17" x14ac:dyDescent="0.25">
      <c r="A20" s="8" t="s">
        <v>74</v>
      </c>
      <c r="B20" s="8">
        <v>17</v>
      </c>
      <c r="C20" s="8" t="s">
        <v>23</v>
      </c>
      <c r="D20" s="8" t="s">
        <v>75</v>
      </c>
      <c r="E20" s="8" t="s">
        <v>73</v>
      </c>
      <c r="F20" s="8" t="s">
        <v>26</v>
      </c>
      <c r="G20" s="7">
        <v>0</v>
      </c>
      <c r="H20" s="7">
        <v>1</v>
      </c>
      <c r="I20" s="7">
        <v>2</v>
      </c>
      <c r="J20" s="7">
        <v>2</v>
      </c>
      <c r="K20" s="7">
        <v>2.5</v>
      </c>
      <c r="L20" s="7">
        <v>2.5</v>
      </c>
      <c r="M20" s="7">
        <v>2</v>
      </c>
      <c r="N20" s="7">
        <v>5</v>
      </c>
      <c r="O20" s="7">
        <f t="shared" si="1"/>
        <v>17</v>
      </c>
      <c r="P20" s="7">
        <f t="shared" si="2"/>
        <v>85</v>
      </c>
      <c r="Q20" s="10" t="str">
        <f t="shared" si="0"/>
        <v>VII</v>
      </c>
    </row>
    <row r="21" spans="1:17" x14ac:dyDescent="0.25">
      <c r="A21" s="8" t="s">
        <v>76</v>
      </c>
      <c r="B21" s="8">
        <v>18</v>
      </c>
      <c r="C21" s="8" t="s">
        <v>23</v>
      </c>
      <c r="D21" s="8" t="s">
        <v>77</v>
      </c>
      <c r="E21" s="8" t="s">
        <v>78</v>
      </c>
      <c r="F21" s="8" t="s">
        <v>26</v>
      </c>
      <c r="G21" s="7">
        <v>0</v>
      </c>
      <c r="H21" s="7">
        <v>1</v>
      </c>
      <c r="I21" s="7">
        <v>1</v>
      </c>
      <c r="J21" s="7">
        <v>2</v>
      </c>
      <c r="K21" s="7">
        <v>2</v>
      </c>
      <c r="L21" s="7">
        <v>2.5</v>
      </c>
      <c r="M21" s="7">
        <v>2.5</v>
      </c>
      <c r="N21" s="7">
        <v>4</v>
      </c>
      <c r="O21" s="7">
        <f t="shared" si="1"/>
        <v>15</v>
      </c>
      <c r="P21" s="7">
        <f t="shared" si="2"/>
        <v>75</v>
      </c>
      <c r="Q21" s="10" t="str">
        <f t="shared" si="0"/>
        <v>VI</v>
      </c>
    </row>
    <row r="22" spans="1:17" x14ac:dyDescent="0.25">
      <c r="A22" s="8" t="s">
        <v>79</v>
      </c>
      <c r="B22" s="8">
        <v>19</v>
      </c>
      <c r="C22" s="8" t="s">
        <v>23</v>
      </c>
      <c r="D22" s="8" t="s">
        <v>80</v>
      </c>
      <c r="E22" s="8" t="s">
        <v>81</v>
      </c>
      <c r="F22" s="8" t="s">
        <v>42</v>
      </c>
      <c r="G22" s="7">
        <v>0</v>
      </c>
      <c r="H22" s="7">
        <v>1</v>
      </c>
      <c r="I22" s="7">
        <v>1</v>
      </c>
      <c r="J22" s="7">
        <v>2</v>
      </c>
      <c r="K22" s="7">
        <v>1</v>
      </c>
      <c r="L22" s="7">
        <v>1.5</v>
      </c>
      <c r="M22" s="7">
        <v>3</v>
      </c>
      <c r="N22" s="7">
        <v>3</v>
      </c>
      <c r="O22" s="7">
        <f t="shared" si="1"/>
        <v>12.5</v>
      </c>
      <c r="P22" s="7">
        <f t="shared" si="2"/>
        <v>62.5</v>
      </c>
      <c r="Q22" s="10" t="str">
        <f t="shared" si="0"/>
        <v>V</v>
      </c>
    </row>
    <row r="23" spans="1:17" x14ac:dyDescent="0.25">
      <c r="A23" s="8" t="s">
        <v>82</v>
      </c>
      <c r="B23" s="8">
        <v>20</v>
      </c>
      <c r="C23" s="8" t="s">
        <v>23</v>
      </c>
      <c r="D23" s="8" t="s">
        <v>83</v>
      </c>
      <c r="E23" s="8" t="s">
        <v>84</v>
      </c>
      <c r="F23" s="8" t="s">
        <v>26</v>
      </c>
      <c r="G23" s="7">
        <v>1</v>
      </c>
      <c r="H23" s="7">
        <v>1</v>
      </c>
      <c r="I23" s="7">
        <v>1</v>
      </c>
      <c r="J23" s="7">
        <v>2</v>
      </c>
      <c r="K23" s="7">
        <v>1</v>
      </c>
      <c r="L23" s="7">
        <v>2</v>
      </c>
      <c r="M23" s="7">
        <v>2</v>
      </c>
      <c r="N23" s="7">
        <v>3</v>
      </c>
      <c r="O23" s="7">
        <f t="shared" si="1"/>
        <v>13</v>
      </c>
      <c r="P23" s="7">
        <f t="shared" si="2"/>
        <v>65</v>
      </c>
      <c r="Q23" s="10" t="str">
        <f t="shared" si="0"/>
        <v>V</v>
      </c>
    </row>
    <row r="24" spans="1:17" x14ac:dyDescent="0.25">
      <c r="A24" s="8" t="s">
        <v>85</v>
      </c>
      <c r="B24" s="8">
        <v>21</v>
      </c>
      <c r="C24" s="8" t="s">
        <v>23</v>
      </c>
      <c r="D24" s="8" t="s">
        <v>86</v>
      </c>
      <c r="E24" s="8" t="s">
        <v>87</v>
      </c>
      <c r="F24" s="8" t="s">
        <v>42</v>
      </c>
      <c r="G24" s="7">
        <v>1</v>
      </c>
      <c r="H24" s="7">
        <v>1</v>
      </c>
      <c r="I24" s="7">
        <v>1</v>
      </c>
      <c r="J24" s="7">
        <v>2</v>
      </c>
      <c r="K24" s="7">
        <v>0</v>
      </c>
      <c r="L24" s="7">
        <v>2</v>
      </c>
      <c r="M24" s="7">
        <v>3</v>
      </c>
      <c r="N24" s="7">
        <v>3</v>
      </c>
      <c r="O24" s="7">
        <f t="shared" si="1"/>
        <v>13</v>
      </c>
      <c r="P24" s="7">
        <f t="shared" si="2"/>
        <v>65</v>
      </c>
      <c r="Q24" s="10" t="str">
        <f t="shared" si="0"/>
        <v>V</v>
      </c>
    </row>
    <row r="25" spans="1:17" x14ac:dyDescent="0.25">
      <c r="A25" s="8" t="s">
        <v>88</v>
      </c>
      <c r="B25" s="8">
        <v>22</v>
      </c>
      <c r="C25" s="8" t="s">
        <v>23</v>
      </c>
      <c r="D25" s="8" t="s">
        <v>89</v>
      </c>
      <c r="E25" s="8" t="s">
        <v>90</v>
      </c>
      <c r="F25" s="8" t="s">
        <v>42</v>
      </c>
      <c r="G25" s="7">
        <v>0</v>
      </c>
      <c r="H25" s="7">
        <v>1</v>
      </c>
      <c r="I25" s="7">
        <v>1</v>
      </c>
      <c r="J25" s="7">
        <v>2</v>
      </c>
      <c r="K25" s="7">
        <v>1.5</v>
      </c>
      <c r="L25" s="7">
        <v>2</v>
      </c>
      <c r="M25" s="7">
        <v>3</v>
      </c>
      <c r="N25" s="7">
        <v>4</v>
      </c>
      <c r="O25" s="7">
        <f t="shared" si="1"/>
        <v>14.5</v>
      </c>
      <c r="P25" s="7">
        <f t="shared" si="2"/>
        <v>72.5</v>
      </c>
      <c r="Q25" s="10" t="str">
        <f t="shared" si="0"/>
        <v>VI</v>
      </c>
    </row>
    <row r="26" spans="1:17" x14ac:dyDescent="0.25">
      <c r="A26" s="8" t="s">
        <v>91</v>
      </c>
      <c r="B26" s="8">
        <v>23</v>
      </c>
      <c r="C26" s="8" t="s">
        <v>23</v>
      </c>
      <c r="D26" s="8" t="s">
        <v>92</v>
      </c>
      <c r="E26" s="8" t="s">
        <v>93</v>
      </c>
      <c r="F26" s="8" t="s">
        <v>26</v>
      </c>
      <c r="G26" s="7">
        <v>0</v>
      </c>
      <c r="H26" s="7">
        <v>0</v>
      </c>
      <c r="I26" s="7">
        <v>1.5</v>
      </c>
      <c r="J26" s="7">
        <v>2</v>
      </c>
      <c r="K26" s="7">
        <v>1.5</v>
      </c>
      <c r="L26" s="7">
        <v>3</v>
      </c>
      <c r="M26" s="7">
        <v>3</v>
      </c>
      <c r="N26" s="7">
        <v>5</v>
      </c>
      <c r="O26" s="7">
        <f t="shared" si="1"/>
        <v>16</v>
      </c>
      <c r="P26" s="7">
        <f t="shared" si="2"/>
        <v>80</v>
      </c>
      <c r="Q26" s="10" t="str">
        <f t="shared" si="0"/>
        <v>VII</v>
      </c>
    </row>
    <row r="27" spans="1:17" x14ac:dyDescent="0.25">
      <c r="A27" s="8" t="s">
        <v>94</v>
      </c>
      <c r="B27" s="8">
        <v>24</v>
      </c>
      <c r="C27" s="8" t="s">
        <v>23</v>
      </c>
      <c r="D27" s="8" t="s">
        <v>95</v>
      </c>
      <c r="E27" s="8" t="s">
        <v>96</v>
      </c>
      <c r="F27" s="8" t="s">
        <v>26</v>
      </c>
      <c r="G27" s="7">
        <v>0</v>
      </c>
      <c r="H27" s="7">
        <v>1</v>
      </c>
      <c r="I27" s="7">
        <v>1</v>
      </c>
      <c r="J27" s="7">
        <v>2</v>
      </c>
      <c r="K27" s="7">
        <v>2</v>
      </c>
      <c r="L27" s="7">
        <v>3</v>
      </c>
      <c r="M27" s="7">
        <v>3</v>
      </c>
      <c r="N27" s="7">
        <v>3</v>
      </c>
      <c r="O27" s="7">
        <f t="shared" si="1"/>
        <v>15</v>
      </c>
      <c r="P27" s="7">
        <f t="shared" si="2"/>
        <v>75</v>
      </c>
      <c r="Q27" s="10" t="str">
        <f t="shared" si="0"/>
        <v>VI</v>
      </c>
    </row>
    <row r="28" spans="1:17" x14ac:dyDescent="0.25">
      <c r="A28" s="8" t="s">
        <v>97</v>
      </c>
      <c r="B28" s="8">
        <v>25</v>
      </c>
      <c r="C28" s="8" t="s">
        <v>23</v>
      </c>
      <c r="D28" s="8" t="s">
        <v>98</v>
      </c>
      <c r="E28" s="8" t="s">
        <v>99</v>
      </c>
      <c r="F28" s="8" t="s">
        <v>42</v>
      </c>
      <c r="G28" s="7">
        <v>1</v>
      </c>
      <c r="H28" s="7">
        <v>2</v>
      </c>
      <c r="I28" s="7">
        <v>2</v>
      </c>
      <c r="J28" s="7">
        <v>1</v>
      </c>
      <c r="K28" s="7">
        <v>1</v>
      </c>
      <c r="L28" s="7">
        <v>1.5</v>
      </c>
      <c r="M28" s="7">
        <v>0</v>
      </c>
      <c r="N28" s="7">
        <v>4</v>
      </c>
      <c r="O28" s="7">
        <f t="shared" si="1"/>
        <v>12.5</v>
      </c>
      <c r="P28" s="7">
        <f t="shared" si="2"/>
        <v>62.5</v>
      </c>
      <c r="Q28" s="10" t="str">
        <f t="shared" si="0"/>
        <v>V</v>
      </c>
    </row>
    <row r="29" spans="1:17" x14ac:dyDescent="0.25">
      <c r="A29" s="8" t="s">
        <v>100</v>
      </c>
      <c r="B29" s="8">
        <v>26</v>
      </c>
      <c r="C29" s="8" t="s">
        <v>23</v>
      </c>
      <c r="D29" s="8" t="s">
        <v>101</v>
      </c>
      <c r="E29" s="8" t="s">
        <v>102</v>
      </c>
      <c r="F29" s="8" t="s">
        <v>26</v>
      </c>
      <c r="G29" s="7">
        <v>0</v>
      </c>
      <c r="H29" s="7">
        <v>1</v>
      </c>
      <c r="I29" s="7">
        <v>1</v>
      </c>
      <c r="J29" s="7">
        <v>2</v>
      </c>
      <c r="K29" s="7">
        <v>0</v>
      </c>
      <c r="L29" s="7">
        <v>2</v>
      </c>
      <c r="M29" s="7">
        <v>3</v>
      </c>
      <c r="N29" s="7">
        <v>4</v>
      </c>
      <c r="O29" s="7">
        <f t="shared" si="1"/>
        <v>13</v>
      </c>
      <c r="P29" s="7">
        <f t="shared" si="2"/>
        <v>65</v>
      </c>
      <c r="Q29" s="10" t="str">
        <f t="shared" si="0"/>
        <v>V</v>
      </c>
    </row>
    <row r="30" spans="1:17" x14ac:dyDescent="0.25">
      <c r="A30" s="8" t="s">
        <v>103</v>
      </c>
      <c r="B30" s="8">
        <v>27</v>
      </c>
      <c r="C30" s="8" t="s">
        <v>23</v>
      </c>
      <c r="D30" s="8" t="s">
        <v>104</v>
      </c>
      <c r="E30" s="8" t="s">
        <v>105</v>
      </c>
      <c r="F30" s="8" t="s">
        <v>26</v>
      </c>
      <c r="G30" s="7">
        <v>0</v>
      </c>
      <c r="H30" s="7">
        <v>0</v>
      </c>
      <c r="I30" s="7">
        <v>2</v>
      </c>
      <c r="J30" s="7">
        <v>2</v>
      </c>
      <c r="K30" s="7">
        <v>2</v>
      </c>
      <c r="L30" s="7">
        <v>3</v>
      </c>
      <c r="M30" s="7">
        <v>3</v>
      </c>
      <c r="N30" s="7">
        <v>5</v>
      </c>
      <c r="O30" s="7">
        <f t="shared" si="1"/>
        <v>17</v>
      </c>
      <c r="P30" s="7">
        <f t="shared" si="2"/>
        <v>85</v>
      </c>
      <c r="Q30" s="10" t="str">
        <f t="shared" si="0"/>
        <v>VII</v>
      </c>
    </row>
    <row r="31" spans="1:17" x14ac:dyDescent="0.25">
      <c r="A31" s="8" t="s">
        <v>106</v>
      </c>
      <c r="B31" s="8">
        <v>28</v>
      </c>
      <c r="C31" s="8" t="s">
        <v>23</v>
      </c>
      <c r="D31" s="8" t="s">
        <v>107</v>
      </c>
      <c r="E31" s="8" t="s">
        <v>108</v>
      </c>
      <c r="F31" s="8" t="s">
        <v>42</v>
      </c>
      <c r="G31" s="7">
        <v>0</v>
      </c>
      <c r="H31" s="7">
        <v>0</v>
      </c>
      <c r="I31" s="7">
        <v>1</v>
      </c>
      <c r="J31" s="7">
        <v>2</v>
      </c>
      <c r="K31" s="7">
        <v>1</v>
      </c>
      <c r="L31" s="7">
        <v>3</v>
      </c>
      <c r="M31" s="7">
        <v>2</v>
      </c>
      <c r="N31" s="7">
        <v>4</v>
      </c>
      <c r="O31" s="7">
        <f t="shared" si="1"/>
        <v>13</v>
      </c>
      <c r="P31" s="7">
        <f t="shared" si="2"/>
        <v>65</v>
      </c>
      <c r="Q31" s="10" t="str">
        <f t="shared" si="0"/>
        <v>V</v>
      </c>
    </row>
    <row r="32" spans="1:17" x14ac:dyDescent="0.25">
      <c r="A32" s="8" t="s">
        <v>109</v>
      </c>
      <c r="B32" s="8">
        <v>29</v>
      </c>
      <c r="C32" s="8" t="s">
        <v>23</v>
      </c>
      <c r="D32" s="8" t="s">
        <v>110</v>
      </c>
      <c r="E32" s="8" t="s">
        <v>111</v>
      </c>
      <c r="F32" s="8" t="s">
        <v>26</v>
      </c>
      <c r="G32" s="7">
        <v>1</v>
      </c>
      <c r="H32" s="7">
        <v>0</v>
      </c>
      <c r="I32" s="7">
        <v>1</v>
      </c>
      <c r="J32" s="7">
        <v>2</v>
      </c>
      <c r="K32" s="7">
        <v>1</v>
      </c>
      <c r="L32" s="7">
        <v>2</v>
      </c>
      <c r="M32" s="7">
        <v>3</v>
      </c>
      <c r="N32" s="7">
        <v>2</v>
      </c>
      <c r="O32" s="7">
        <f t="shared" si="1"/>
        <v>12</v>
      </c>
      <c r="P32" s="7">
        <f t="shared" si="2"/>
        <v>60</v>
      </c>
      <c r="Q32" s="10" t="str">
        <f t="shared" si="0"/>
        <v>V</v>
      </c>
    </row>
    <row r="33" spans="1:18" x14ac:dyDescent="0.25">
      <c r="A33" s="8" t="s">
        <v>112</v>
      </c>
      <c r="B33" s="8">
        <v>30</v>
      </c>
      <c r="C33" s="8" t="s">
        <v>23</v>
      </c>
      <c r="D33" s="8" t="s">
        <v>113</v>
      </c>
      <c r="E33" s="8" t="s">
        <v>111</v>
      </c>
      <c r="F33" s="8" t="s">
        <v>26</v>
      </c>
      <c r="G33" s="7">
        <v>1</v>
      </c>
      <c r="H33" s="7">
        <v>1</v>
      </c>
      <c r="I33" s="7">
        <v>1.5</v>
      </c>
      <c r="J33" s="7">
        <v>2</v>
      </c>
      <c r="K33" s="7">
        <v>1</v>
      </c>
      <c r="L33" s="7">
        <v>2.5</v>
      </c>
      <c r="M33" s="7">
        <v>3</v>
      </c>
      <c r="N33" s="7">
        <v>5</v>
      </c>
      <c r="O33" s="7">
        <f t="shared" si="1"/>
        <v>17</v>
      </c>
      <c r="P33" s="7">
        <f t="shared" si="2"/>
        <v>85</v>
      </c>
      <c r="Q33" s="10" t="str">
        <f t="shared" si="0"/>
        <v>VII</v>
      </c>
    </row>
    <row r="34" spans="1:18" x14ac:dyDescent="0.25">
      <c r="A34" s="8" t="s">
        <v>114</v>
      </c>
      <c r="B34" s="8">
        <v>31</v>
      </c>
      <c r="C34" s="8" t="s">
        <v>23</v>
      </c>
      <c r="D34" s="8" t="s">
        <v>115</v>
      </c>
      <c r="E34" s="8" t="s">
        <v>116</v>
      </c>
      <c r="F34" s="8" t="s">
        <v>26</v>
      </c>
      <c r="G34" s="7">
        <v>0</v>
      </c>
      <c r="H34" s="7">
        <v>0</v>
      </c>
      <c r="I34" s="7">
        <v>1.5</v>
      </c>
      <c r="J34" s="7">
        <v>2</v>
      </c>
      <c r="K34" s="7">
        <v>2</v>
      </c>
      <c r="L34" s="7">
        <v>2.5</v>
      </c>
      <c r="M34" s="7">
        <v>3</v>
      </c>
      <c r="N34" s="7">
        <v>5</v>
      </c>
      <c r="O34" s="7">
        <f t="shared" si="1"/>
        <v>16</v>
      </c>
      <c r="P34" s="7">
        <f t="shared" si="2"/>
        <v>80</v>
      </c>
      <c r="Q34" s="10" t="str">
        <f t="shared" si="0"/>
        <v>VII</v>
      </c>
    </row>
    <row r="35" spans="1:18" x14ac:dyDescent="0.25">
      <c r="A35" s="8" t="s">
        <v>117</v>
      </c>
      <c r="B35" s="8">
        <v>32</v>
      </c>
      <c r="C35" s="8" t="s">
        <v>23</v>
      </c>
      <c r="D35" s="8" t="s">
        <v>118</v>
      </c>
      <c r="E35" s="8" t="s">
        <v>119</v>
      </c>
      <c r="F35" s="8" t="s">
        <v>42</v>
      </c>
      <c r="G35" s="7">
        <v>0</v>
      </c>
      <c r="H35" s="7">
        <v>0</v>
      </c>
      <c r="I35" s="7">
        <v>0.5</v>
      </c>
      <c r="J35" s="7">
        <v>2</v>
      </c>
      <c r="K35" s="7">
        <v>1</v>
      </c>
      <c r="L35" s="7">
        <v>2</v>
      </c>
      <c r="M35" s="7">
        <v>2</v>
      </c>
      <c r="N35" s="7">
        <v>3</v>
      </c>
      <c r="O35" s="7">
        <f t="shared" si="1"/>
        <v>10.5</v>
      </c>
      <c r="P35" s="7">
        <f t="shared" si="2"/>
        <v>52.5</v>
      </c>
      <c r="Q35" s="10" t="str">
        <f t="shared" si="0"/>
        <v>IV</v>
      </c>
    </row>
    <row r="36" spans="1:18" x14ac:dyDescent="0.25">
      <c r="A36" s="8" t="s">
        <v>120</v>
      </c>
      <c r="B36" s="8">
        <v>33</v>
      </c>
      <c r="C36" s="8" t="s">
        <v>23</v>
      </c>
      <c r="D36" s="8" t="s">
        <v>121</v>
      </c>
      <c r="E36" s="8" t="s">
        <v>122</v>
      </c>
      <c r="F36" s="8" t="s">
        <v>26</v>
      </c>
      <c r="G36" s="7">
        <v>0</v>
      </c>
      <c r="H36" s="7">
        <v>1</v>
      </c>
      <c r="I36" s="7">
        <v>1.5</v>
      </c>
      <c r="J36" s="7">
        <v>2</v>
      </c>
      <c r="K36" s="7">
        <v>1</v>
      </c>
      <c r="L36" s="7">
        <v>3</v>
      </c>
      <c r="M36" s="7">
        <v>3</v>
      </c>
      <c r="N36" s="7">
        <v>5</v>
      </c>
      <c r="O36" s="7">
        <f t="shared" si="1"/>
        <v>16.5</v>
      </c>
      <c r="P36" s="7">
        <f t="shared" si="2"/>
        <v>82.5</v>
      </c>
      <c r="Q36" s="10" t="str">
        <f t="shared" si="0"/>
        <v>VII</v>
      </c>
    </row>
    <row r="37" spans="1:18" x14ac:dyDescent="0.25">
      <c r="A37" s="8" t="s">
        <v>123</v>
      </c>
      <c r="B37" s="8">
        <v>34</v>
      </c>
      <c r="C37" s="8" t="s">
        <v>23</v>
      </c>
      <c r="D37" s="8" t="s">
        <v>124</v>
      </c>
      <c r="E37" s="8" t="s">
        <v>125</v>
      </c>
      <c r="F37" s="8" t="s">
        <v>26</v>
      </c>
      <c r="G37" s="7">
        <v>0</v>
      </c>
      <c r="H37" s="7">
        <v>0</v>
      </c>
      <c r="I37" s="7">
        <v>1.5</v>
      </c>
      <c r="J37" s="7">
        <v>2</v>
      </c>
      <c r="K37" s="7">
        <v>2</v>
      </c>
      <c r="L37" s="7">
        <v>2.5</v>
      </c>
      <c r="M37" s="7">
        <v>3</v>
      </c>
      <c r="N37" s="7">
        <v>5</v>
      </c>
      <c r="O37" s="7">
        <f t="shared" si="1"/>
        <v>16</v>
      </c>
      <c r="P37" s="7">
        <f t="shared" si="2"/>
        <v>80</v>
      </c>
      <c r="Q37" s="10" t="str">
        <f t="shared" si="0"/>
        <v>VII</v>
      </c>
    </row>
    <row r="38" spans="1:18" x14ac:dyDescent="0.25">
      <c r="A38" s="8" t="s">
        <v>126</v>
      </c>
      <c r="B38" s="8">
        <v>35</v>
      </c>
      <c r="C38" s="8" t="s">
        <v>23</v>
      </c>
      <c r="D38" s="8" t="s">
        <v>127</v>
      </c>
      <c r="E38" s="8" t="s">
        <v>128</v>
      </c>
      <c r="F38" s="8" t="s">
        <v>26</v>
      </c>
      <c r="G38" s="7">
        <v>0</v>
      </c>
      <c r="H38" s="7">
        <v>1</v>
      </c>
      <c r="I38" s="7">
        <v>1</v>
      </c>
      <c r="J38" s="7">
        <v>2</v>
      </c>
      <c r="K38" s="7">
        <v>1.5</v>
      </c>
      <c r="L38" s="7">
        <v>3</v>
      </c>
      <c r="M38" s="7">
        <v>3</v>
      </c>
      <c r="N38" s="7">
        <v>4.5</v>
      </c>
      <c r="O38" s="7">
        <f t="shared" si="1"/>
        <v>16</v>
      </c>
      <c r="P38" s="7">
        <f t="shared" si="2"/>
        <v>80</v>
      </c>
      <c r="Q38" s="10" t="str">
        <f t="shared" si="0"/>
        <v>VII</v>
      </c>
    </row>
    <row r="39" spans="1:18" x14ac:dyDescent="0.25">
      <c r="A39" s="8" t="s">
        <v>129</v>
      </c>
      <c r="B39" s="8">
        <v>36</v>
      </c>
      <c r="C39" s="8" t="s">
        <v>23</v>
      </c>
      <c r="D39" s="8" t="s">
        <v>115</v>
      </c>
      <c r="E39" s="8" t="s">
        <v>130</v>
      </c>
      <c r="F39" s="8" t="s">
        <v>26</v>
      </c>
      <c r="G39" s="7">
        <v>0</v>
      </c>
      <c r="H39" s="7">
        <v>1</v>
      </c>
      <c r="I39" s="7">
        <v>1</v>
      </c>
      <c r="J39" s="7">
        <v>2</v>
      </c>
      <c r="K39" s="7">
        <v>2.5</v>
      </c>
      <c r="L39" s="7">
        <v>3</v>
      </c>
      <c r="M39" s="7">
        <v>2</v>
      </c>
      <c r="N39" s="7">
        <v>5</v>
      </c>
      <c r="O39" s="7">
        <f t="shared" si="1"/>
        <v>16.5</v>
      </c>
      <c r="P39" s="7">
        <f t="shared" si="2"/>
        <v>82.5</v>
      </c>
      <c r="Q39" s="10" t="str">
        <f t="shared" si="0"/>
        <v>VII</v>
      </c>
    </row>
    <row r="40" spans="1:18" x14ac:dyDescent="0.25">
      <c r="A40" s="8" t="s">
        <v>131</v>
      </c>
      <c r="B40" s="8">
        <v>37</v>
      </c>
      <c r="C40" s="8" t="s">
        <v>23</v>
      </c>
      <c r="D40" s="8" t="s">
        <v>132</v>
      </c>
      <c r="E40" s="8" t="s">
        <v>133</v>
      </c>
      <c r="F40" s="8" t="s">
        <v>26</v>
      </c>
      <c r="G40" s="7">
        <v>0</v>
      </c>
      <c r="H40" s="7">
        <v>1</v>
      </c>
      <c r="I40" s="7">
        <v>1</v>
      </c>
      <c r="J40" s="7">
        <v>2</v>
      </c>
      <c r="K40" s="7">
        <v>2</v>
      </c>
      <c r="L40" s="7">
        <v>3</v>
      </c>
      <c r="M40" s="7">
        <v>3</v>
      </c>
      <c r="N40" s="7">
        <v>4</v>
      </c>
      <c r="O40" s="7">
        <f t="shared" si="1"/>
        <v>16</v>
      </c>
      <c r="P40" s="7">
        <f t="shared" si="2"/>
        <v>80</v>
      </c>
      <c r="Q40" s="10" t="str">
        <f t="shared" si="0"/>
        <v>VII</v>
      </c>
    </row>
    <row r="41" spans="1:18" x14ac:dyDescent="0.25">
      <c r="A41" s="8" t="s">
        <v>134</v>
      </c>
      <c r="B41" s="8">
        <v>38</v>
      </c>
      <c r="C41" s="8" t="s">
        <v>23</v>
      </c>
      <c r="D41" s="8" t="s">
        <v>135</v>
      </c>
      <c r="E41" s="8" t="s">
        <v>34</v>
      </c>
      <c r="F41" s="8" t="s">
        <v>42</v>
      </c>
      <c r="G41" s="7">
        <v>0</v>
      </c>
      <c r="H41" s="7">
        <v>1</v>
      </c>
      <c r="I41" s="7">
        <v>1</v>
      </c>
      <c r="J41" s="7">
        <v>2</v>
      </c>
      <c r="K41" s="7">
        <v>0.5</v>
      </c>
      <c r="L41" s="7">
        <v>2</v>
      </c>
      <c r="M41" s="7">
        <v>2</v>
      </c>
      <c r="N41" s="7">
        <v>2</v>
      </c>
      <c r="O41" s="7">
        <f t="shared" si="1"/>
        <v>10.5</v>
      </c>
      <c r="P41" s="7">
        <f t="shared" si="2"/>
        <v>52.5</v>
      </c>
      <c r="Q41" s="10" t="str">
        <f t="shared" si="0"/>
        <v>IV</v>
      </c>
    </row>
    <row r="42" spans="1:18" x14ac:dyDescent="0.25">
      <c r="G42" s="11">
        <f t="shared" ref="G42:O42" si="3">G3*37</f>
        <v>37</v>
      </c>
      <c r="H42" s="11">
        <f t="shared" si="3"/>
        <v>37</v>
      </c>
      <c r="I42" s="11">
        <f t="shared" si="3"/>
        <v>74</v>
      </c>
      <c r="J42" s="11">
        <f t="shared" si="3"/>
        <v>74</v>
      </c>
      <c r="K42" s="11">
        <f t="shared" si="3"/>
        <v>111</v>
      </c>
      <c r="L42" s="11">
        <f t="shared" si="3"/>
        <v>111</v>
      </c>
      <c r="M42" s="11">
        <f t="shared" si="3"/>
        <v>111</v>
      </c>
      <c r="N42" s="11">
        <f t="shared" si="3"/>
        <v>185</v>
      </c>
      <c r="O42" s="11">
        <f t="shared" si="3"/>
        <v>740</v>
      </c>
      <c r="P42" s="11"/>
      <c r="Q42" s="10">
        <f>[1]Sheet1!J54</f>
        <v>2</v>
      </c>
      <c r="R42" s="13" t="s">
        <v>136</v>
      </c>
    </row>
    <row r="43" spans="1:18" x14ac:dyDescent="0.25">
      <c r="G43" s="11">
        <f>SUM(G4:G41)</f>
        <v>14</v>
      </c>
      <c r="H43" s="11">
        <f t="shared" ref="H43:O43" si="4">SUM(H4:H41)</f>
        <v>27</v>
      </c>
      <c r="I43" s="11">
        <f t="shared" si="4"/>
        <v>46</v>
      </c>
      <c r="J43" s="11">
        <f t="shared" si="4"/>
        <v>73</v>
      </c>
      <c r="K43" s="11">
        <f t="shared" si="4"/>
        <v>52</v>
      </c>
      <c r="L43" s="11">
        <f t="shared" si="4"/>
        <v>89</v>
      </c>
      <c r="M43" s="11">
        <f t="shared" si="4"/>
        <v>100</v>
      </c>
      <c r="N43" s="11">
        <f t="shared" si="4"/>
        <v>155.5</v>
      </c>
      <c r="O43" s="11">
        <f t="shared" si="4"/>
        <v>556.5</v>
      </c>
      <c r="P43" s="11"/>
      <c r="Q43" s="10">
        <f>COUNTIF(Q5:Q42,"VII")</f>
        <v>17</v>
      </c>
      <c r="R43" s="13" t="s">
        <v>137</v>
      </c>
    </row>
    <row r="44" spans="1:18" x14ac:dyDescent="0.25">
      <c r="G44" s="12">
        <f>G43/G42*100</f>
        <v>37.837837837837839</v>
      </c>
      <c r="H44" s="12">
        <f t="shared" ref="H44:O44" si="5">H43/H42*100</f>
        <v>72.972972972972968</v>
      </c>
      <c r="I44" s="12">
        <f t="shared" si="5"/>
        <v>62.162162162162161</v>
      </c>
      <c r="J44" s="12">
        <f t="shared" si="5"/>
        <v>98.648648648648646</v>
      </c>
      <c r="K44" s="12">
        <f>K43/K42*100</f>
        <v>46.846846846846844</v>
      </c>
      <c r="L44" s="12">
        <f>L43/L42*100</f>
        <v>80.180180180180187</v>
      </c>
      <c r="M44" s="12">
        <f>M43/M42*100</f>
        <v>90.090090090090087</v>
      </c>
      <c r="N44" s="12">
        <f t="shared" si="5"/>
        <v>84.054054054054049</v>
      </c>
      <c r="O44" s="12">
        <f t="shared" si="5"/>
        <v>75.202702702702709</v>
      </c>
      <c r="P44" s="12"/>
      <c r="Q44" s="10">
        <f>COUNTIF(Q6:Q43,"VI")</f>
        <v>6</v>
      </c>
      <c r="R44" s="13" t="s">
        <v>138</v>
      </c>
    </row>
    <row r="45" spans="1:18" x14ac:dyDescent="0.25">
      <c r="Q45" s="10">
        <f>COUNTIF(Q7:Q44,"V")</f>
        <v>9</v>
      </c>
      <c r="R45" s="13" t="s">
        <v>139</v>
      </c>
    </row>
    <row r="46" spans="1:18" x14ac:dyDescent="0.25">
      <c r="Q46" s="10">
        <f>COUNTIF(Q4:Q41,"IV")</f>
        <v>2</v>
      </c>
      <c r="R46" s="13" t="s">
        <v>140</v>
      </c>
    </row>
    <row r="47" spans="1:18" x14ac:dyDescent="0.25">
      <c r="Q47" s="10">
        <f>COUNTIF(Q4:Q41,"III")</f>
        <v>0</v>
      </c>
    </row>
    <row r="48" spans="1:18" x14ac:dyDescent="0.25">
      <c r="Q48" s="10">
        <f>COUNTIF(Q10:Q47,"II")</f>
        <v>0</v>
      </c>
    </row>
    <row r="49" spans="17:21" x14ac:dyDescent="0.25">
      <c r="Q49" s="10">
        <f>COUNTIF(Q11:Q48,"I")</f>
        <v>0</v>
      </c>
      <c r="U49" t="s">
        <v>141</v>
      </c>
    </row>
  </sheetData>
  <mergeCells count="4">
    <mergeCell ref="A1:D2"/>
    <mergeCell ref="E1:F2"/>
    <mergeCell ref="O1:O2"/>
    <mergeCell ref="P1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mgl</dc:creator>
  <cp:lastModifiedBy>mgl</cp:lastModifiedBy>
  <dcterms:created xsi:type="dcterms:W3CDTF">2019-12-15T10:25:48Z</dcterms:created>
  <dcterms:modified xsi:type="dcterms:W3CDTF">2019-12-15T13:36:43Z</dcterms:modified>
</cp:coreProperties>
</file>