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мозан 2019\"/>
    </mc:Choice>
  </mc:AlternateContent>
  <bookViews>
    <workbookView xWindow="0" yWindow="0" windowWidth="20490" windowHeight="7755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O46" i="1" l="1"/>
  <c r="P46" i="1" s="1"/>
  <c r="Q46" i="1" s="1"/>
  <c r="H51" i="1"/>
  <c r="H52" i="1" s="1"/>
  <c r="I51" i="1"/>
  <c r="I52" i="1" s="1"/>
  <c r="J51" i="1"/>
  <c r="J52" i="1" s="1"/>
  <c r="K51" i="1"/>
  <c r="K52" i="1" s="1"/>
  <c r="L51" i="1"/>
  <c r="L52" i="1" s="1"/>
  <c r="M51" i="1"/>
  <c r="M52" i="1" s="1"/>
  <c r="N51" i="1"/>
  <c r="N52" i="1" s="1"/>
  <c r="H50" i="1"/>
  <c r="I50" i="1"/>
  <c r="J50" i="1"/>
  <c r="K50" i="1"/>
  <c r="L50" i="1"/>
  <c r="M50" i="1"/>
  <c r="N50" i="1"/>
  <c r="O50" i="1"/>
  <c r="G51" i="1"/>
  <c r="G52" i="1" s="1"/>
  <c r="G50" i="1"/>
  <c r="Q4" i="1"/>
  <c r="Q5" i="1"/>
  <c r="Q7" i="1"/>
  <c r="Q8" i="1"/>
  <c r="Q10" i="1"/>
  <c r="Q11" i="1"/>
  <c r="Q12" i="1"/>
  <c r="Q13" i="1"/>
  <c r="Q14" i="1"/>
  <c r="Q15" i="1"/>
  <c r="Q16" i="1"/>
  <c r="Q18" i="1"/>
  <c r="Q20" i="1"/>
  <c r="Q26" i="1"/>
  <c r="Q27" i="1"/>
  <c r="Q28" i="1"/>
  <c r="Q29" i="1"/>
  <c r="Q30" i="1"/>
  <c r="Q31" i="1"/>
  <c r="Q32" i="1"/>
  <c r="Q33" i="1"/>
  <c r="Q34" i="1"/>
  <c r="Q35" i="1"/>
  <c r="Q36" i="1"/>
  <c r="Q37" i="1"/>
  <c r="Q38" i="1"/>
  <c r="Q39" i="1"/>
  <c r="Q40" i="1"/>
  <c r="Q41" i="1"/>
  <c r="Q42" i="1"/>
  <c r="Q43" i="1"/>
  <c r="Q44" i="1"/>
  <c r="Q47" i="1"/>
  <c r="Q49" i="1"/>
  <c r="Q3" i="1"/>
  <c r="B12" i="1" l="1"/>
  <c r="B13" i="1"/>
  <c r="B14" i="1" s="1"/>
  <c r="B15" i="1" s="1"/>
  <c r="B16" i="1" s="1"/>
  <c r="B17" i="1" s="1"/>
  <c r="B18" i="1" s="1"/>
  <c r="B19" i="1" s="1"/>
  <c r="B20" i="1" s="1"/>
  <c r="B21" i="1" s="1"/>
  <c r="B22" i="1" s="1"/>
  <c r="B23" i="1" s="1"/>
  <c r="B24" i="1" s="1"/>
  <c r="B25" i="1" s="1"/>
  <c r="B26" i="1" s="1"/>
  <c r="B27" i="1" s="1"/>
  <c r="B28" i="1" s="1"/>
  <c r="B29" i="1" s="1"/>
  <c r="B30" i="1" s="1"/>
  <c r="B31" i="1" s="1"/>
  <c r="B32" i="1" s="1"/>
  <c r="B33" i="1" s="1"/>
  <c r="B34" i="1" s="1"/>
  <c r="B35" i="1" s="1"/>
  <c r="B36" i="1" s="1"/>
  <c r="B37" i="1" s="1"/>
  <c r="B38" i="1" s="1"/>
  <c r="B39" i="1" s="1"/>
  <c r="B40" i="1" s="1"/>
  <c r="B41" i="1" s="1"/>
  <c r="B42" i="1" s="1"/>
  <c r="B43" i="1" s="1"/>
  <c r="B44" i="1" s="1"/>
  <c r="B45" i="1" s="1"/>
  <c r="B46" i="1" s="1"/>
  <c r="B47" i="1" s="1"/>
  <c r="B48" i="1" s="1"/>
  <c r="B49" i="1" s="1"/>
  <c r="O49" i="1"/>
  <c r="P49" i="1" s="1"/>
  <c r="O48" i="1"/>
  <c r="P48" i="1" s="1"/>
  <c r="Q48" i="1" s="1"/>
  <c r="O47" i="1"/>
  <c r="P47" i="1" s="1"/>
  <c r="O45" i="1"/>
  <c r="P45" i="1" s="1"/>
  <c r="Q45" i="1" s="1"/>
  <c r="O44" i="1"/>
  <c r="P44" i="1" s="1"/>
  <c r="O43" i="1"/>
  <c r="P43" i="1" s="1"/>
  <c r="O42" i="1"/>
  <c r="P42" i="1" s="1"/>
  <c r="O41" i="1"/>
  <c r="P41" i="1" s="1"/>
  <c r="O40" i="1"/>
  <c r="P40" i="1" s="1"/>
  <c r="O39" i="1"/>
  <c r="P39" i="1" s="1"/>
  <c r="O38" i="1"/>
  <c r="P38" i="1" s="1"/>
  <c r="O37" i="1"/>
  <c r="P37" i="1" s="1"/>
  <c r="O36" i="1"/>
  <c r="P36" i="1" s="1"/>
  <c r="O35" i="1"/>
  <c r="P35" i="1" s="1"/>
  <c r="O34" i="1"/>
  <c r="P34" i="1" s="1"/>
  <c r="O33" i="1"/>
  <c r="P33" i="1" s="1"/>
  <c r="O32" i="1"/>
  <c r="P32" i="1" s="1"/>
  <c r="O31" i="1"/>
  <c r="P31" i="1" s="1"/>
  <c r="O30" i="1"/>
  <c r="P30" i="1" s="1"/>
  <c r="O29" i="1"/>
  <c r="P29" i="1" s="1"/>
  <c r="O28" i="1"/>
  <c r="P28" i="1" s="1"/>
  <c r="O27" i="1"/>
  <c r="P27" i="1" s="1"/>
  <c r="O26" i="1"/>
  <c r="P26" i="1" s="1"/>
  <c r="O25" i="1"/>
  <c r="O24" i="1"/>
  <c r="P24" i="1" s="1"/>
  <c r="Q24" i="1" s="1"/>
  <c r="O23" i="1"/>
  <c r="P23" i="1" s="1"/>
  <c r="Q23" i="1" s="1"/>
  <c r="O22" i="1"/>
  <c r="P22" i="1" s="1"/>
  <c r="Q22" i="1" s="1"/>
  <c r="O21" i="1"/>
  <c r="P21" i="1" s="1"/>
  <c r="Q21" i="1" s="1"/>
  <c r="O20" i="1"/>
  <c r="P20" i="1" s="1"/>
  <c r="O19" i="1"/>
  <c r="P19" i="1" s="1"/>
  <c r="Q19" i="1" s="1"/>
  <c r="O18" i="1"/>
  <c r="P18" i="1" s="1"/>
  <c r="O17" i="1"/>
  <c r="P17" i="1" s="1"/>
  <c r="Q17" i="1" s="1"/>
  <c r="O16" i="1"/>
  <c r="P16" i="1" s="1"/>
  <c r="O15" i="1"/>
  <c r="P15" i="1" s="1"/>
  <c r="O14" i="1"/>
  <c r="P14" i="1" s="1"/>
  <c r="O13" i="1"/>
  <c r="P13" i="1" s="1"/>
  <c r="O12" i="1"/>
  <c r="P12" i="1" s="1"/>
  <c r="O11" i="1"/>
  <c r="P11" i="1" s="1"/>
  <c r="O10" i="1"/>
  <c r="P10" i="1" s="1"/>
  <c r="O9" i="1"/>
  <c r="P9" i="1" s="1"/>
  <c r="Q9" i="1" s="1"/>
  <c r="O8" i="1"/>
  <c r="P8" i="1" s="1"/>
  <c r="O7" i="1"/>
  <c r="P7" i="1" s="1"/>
  <c r="O6" i="1"/>
  <c r="P6" i="1" s="1"/>
  <c r="Q6" i="1" s="1"/>
  <c r="O5" i="1"/>
  <c r="P5" i="1" s="1"/>
  <c r="B7" i="1"/>
  <c r="B8" i="1" s="1"/>
  <c r="B9" i="1" s="1"/>
  <c r="B10" i="1" s="1"/>
  <c r="B11" i="1" s="1"/>
  <c r="O4" i="1"/>
  <c r="P4" i="1" s="1"/>
  <c r="P3" i="1"/>
  <c r="P25" i="1" l="1"/>
  <c r="Q25" i="1" s="1"/>
  <c r="O51" i="1"/>
  <c r="O52" i="1" s="1"/>
  <c r="Q56" i="1" l="1"/>
  <c r="Q52" i="1"/>
  <c r="Q57" i="1"/>
  <c r="Q55" i="1"/>
  <c r="Q51" i="1"/>
  <c r="Q54" i="1"/>
  <c r="Q50" i="1"/>
  <c r="Q53" i="1"/>
</calcChain>
</file>

<file path=xl/sharedStrings.xml><?xml version="1.0" encoding="utf-8"?>
<sst xmlns="http://schemas.openxmlformats.org/spreadsheetml/2006/main" count="267" uniqueCount="166">
  <si>
    <t>МОНГОЛ ХЭЛ</t>
  </si>
  <si>
    <t>12БВД</t>
  </si>
  <si>
    <t>ойлгох</t>
  </si>
  <si>
    <t>хэрэглэх</t>
  </si>
  <si>
    <t>задлан\ш</t>
  </si>
  <si>
    <t>бүтээх</t>
  </si>
  <si>
    <t>Нийт оноо</t>
  </si>
  <si>
    <t>Гүйцэтгэл</t>
  </si>
  <si>
    <t>Нийтлэлийн утга бүтэц</t>
  </si>
  <si>
    <t>бүтээврийн хэрэглээ</t>
  </si>
  <si>
    <t>нийтлэлийн онцлог шинж</t>
  </si>
  <si>
    <t>хэлцийн утга</t>
  </si>
  <si>
    <t>НӨ-ийн бүтэц, үүрэг хэрэглээ</t>
  </si>
  <si>
    <t>хэлцийн гол ба үүсгэл санаа</t>
  </si>
  <si>
    <t>үндэсний бичиг</t>
  </si>
  <si>
    <t>Дэлгэрүүлэн бичих</t>
  </si>
  <si>
    <t>Code</t>
  </si>
  <si>
    <t>№</t>
  </si>
  <si>
    <t>Анги</t>
  </si>
  <si>
    <t>Овог</t>
  </si>
  <si>
    <t>Нэр</t>
  </si>
  <si>
    <t>ХYйс</t>
  </si>
  <si>
    <t>S001968</t>
  </si>
  <si>
    <t>12-д</t>
  </si>
  <si>
    <t>Төмөрчөдөр</t>
  </si>
  <si>
    <t>Аззаяа</t>
  </si>
  <si>
    <t>Эм</t>
  </si>
  <si>
    <t>S001980</t>
  </si>
  <si>
    <t>Лхаямядаг</t>
  </si>
  <si>
    <t>Анар</t>
  </si>
  <si>
    <t>Эр</t>
  </si>
  <si>
    <t>S001974</t>
  </si>
  <si>
    <t>Зоригтбаатар</t>
  </si>
  <si>
    <t>Ариунзаяа</t>
  </si>
  <si>
    <t>S001989</t>
  </si>
  <si>
    <t>Дашцэрэн</t>
  </si>
  <si>
    <t>S001972</t>
  </si>
  <si>
    <t>Лхагвадорж</t>
  </si>
  <si>
    <t>Баасандорж</t>
  </si>
  <si>
    <t>S002010</t>
  </si>
  <si>
    <t>Лэгжидмаа</t>
  </si>
  <si>
    <t>Бадамханд</t>
  </si>
  <si>
    <t>S006253</t>
  </si>
  <si>
    <t>Баттөмөр</t>
  </si>
  <si>
    <t>Билгүүн</t>
  </si>
  <si>
    <t>S001969</t>
  </si>
  <si>
    <t>Банзрагч</t>
  </si>
  <si>
    <t>Болор</t>
  </si>
  <si>
    <t/>
  </si>
  <si>
    <t>S001979</t>
  </si>
  <si>
    <t>Хишиг-Ундрал</t>
  </si>
  <si>
    <t>Гүнболор</t>
  </si>
  <si>
    <t>S002015</t>
  </si>
  <si>
    <t>Санжням</t>
  </si>
  <si>
    <t>Дашням</t>
  </si>
  <si>
    <t>S002915</t>
  </si>
  <si>
    <t>Баяр-Эрдэнэ</t>
  </si>
  <si>
    <t>Золбоо</t>
  </si>
  <si>
    <t>S002002</t>
  </si>
  <si>
    <t>Энхбаатар</t>
  </si>
  <si>
    <t>Золзаяа</t>
  </si>
  <si>
    <t>S003084</t>
  </si>
  <si>
    <t>Батбаясгалан</t>
  </si>
  <si>
    <t>Марал</t>
  </si>
  <si>
    <t>S001966</t>
  </si>
  <si>
    <t>Алтангэрэл</t>
  </si>
  <si>
    <t>Мишээл</t>
  </si>
  <si>
    <t>S002035</t>
  </si>
  <si>
    <t>Гансүх</t>
  </si>
  <si>
    <t>Мөнгөн-Эрдэнэ</t>
  </si>
  <si>
    <t>S001965</t>
  </si>
  <si>
    <t>Мөнхболд</t>
  </si>
  <si>
    <t>Мөнхжин</t>
  </si>
  <si>
    <t>s006729</t>
  </si>
  <si>
    <t>Бадамсэд</t>
  </si>
  <si>
    <t>Мөнхзориг</t>
  </si>
  <si>
    <t>S002023</t>
  </si>
  <si>
    <t>Мөнгөншагай</t>
  </si>
  <si>
    <t>Мөнх-Оргил</t>
  </si>
  <si>
    <t>S005797</t>
  </si>
  <si>
    <t>Батмөнх</t>
  </si>
  <si>
    <t>Мөнх-Эрдэнэ</t>
  </si>
  <si>
    <t>S002009</t>
  </si>
  <si>
    <t>Батболд</t>
  </si>
  <si>
    <t>Мөрөн</t>
  </si>
  <si>
    <t>S002930</t>
  </si>
  <si>
    <t>Мөнхзул</t>
  </si>
  <si>
    <t>Номин</t>
  </si>
  <si>
    <t>S002000</t>
  </si>
  <si>
    <t>Дашцовоо</t>
  </si>
  <si>
    <t>Номин-Эрдэнэ</t>
  </si>
  <si>
    <t>S002913</t>
  </si>
  <si>
    <t>Батхишиг</t>
  </si>
  <si>
    <t>Одонгэрэл</t>
  </si>
  <si>
    <t>S001960</t>
  </si>
  <si>
    <t>Алтантуяа</t>
  </si>
  <si>
    <t>Пүрэвдорж</t>
  </si>
  <si>
    <t>S001961</t>
  </si>
  <si>
    <t>Дагвадорж</t>
  </si>
  <si>
    <t>Сайхангэрэл</t>
  </si>
  <si>
    <t>S006256</t>
  </si>
  <si>
    <t>Эрэнболд</t>
  </si>
  <si>
    <t>Содхүү</t>
  </si>
  <si>
    <t>S002857</t>
  </si>
  <si>
    <t>Батбаяр</t>
  </si>
  <si>
    <t>Соёл-Эрдэнэ</t>
  </si>
  <si>
    <t>S004723</t>
  </si>
  <si>
    <t>Мөнхжаргал</t>
  </si>
  <si>
    <t>Сэргэлэн</t>
  </si>
  <si>
    <t>S006359</t>
  </si>
  <si>
    <t>Батмагнай</t>
  </si>
  <si>
    <t>Сэрчмаа</t>
  </si>
  <si>
    <t>S003085</t>
  </si>
  <si>
    <t>Ганзориг</t>
  </si>
  <si>
    <t>Төртүвшин</t>
  </si>
  <si>
    <t>S001987</t>
  </si>
  <si>
    <t>Шаравнямбуу</t>
  </si>
  <si>
    <t>Түвшинтөр</t>
  </si>
  <si>
    <t>S006255</t>
  </si>
  <si>
    <t>Тэлмүүн</t>
  </si>
  <si>
    <t>S002914</t>
  </si>
  <si>
    <t>Баярсайхан</t>
  </si>
  <si>
    <t>Тэнгис</t>
  </si>
  <si>
    <t>S001984</t>
  </si>
  <si>
    <t>Пан Шёолунг</t>
  </si>
  <si>
    <t>Тэргэл</t>
  </si>
  <si>
    <t>S001998</t>
  </si>
  <si>
    <t>Халиун</t>
  </si>
  <si>
    <t>S001997</t>
  </si>
  <si>
    <t>Бат</t>
  </si>
  <si>
    <t>Хонгорзул</t>
  </si>
  <si>
    <t>S002928</t>
  </si>
  <si>
    <t>Энхтөр</t>
  </si>
  <si>
    <t>Хоролсүрэн</t>
  </si>
  <si>
    <t>S002018</t>
  </si>
  <si>
    <t>Хосзаяа</t>
  </si>
  <si>
    <t>Хулан</t>
  </si>
  <si>
    <t>S005118</t>
  </si>
  <si>
    <t>Мөнхбат</t>
  </si>
  <si>
    <t>S001995</t>
  </si>
  <si>
    <t>Хүслэн</t>
  </si>
  <si>
    <t>s006730</t>
  </si>
  <si>
    <t>Болоргэрэл</t>
  </si>
  <si>
    <t>S004117</t>
  </si>
  <si>
    <t>Энхбаяр</t>
  </si>
  <si>
    <t>Энхжин</t>
  </si>
  <si>
    <t>S005705</t>
  </si>
  <si>
    <t>S005119</t>
  </si>
  <si>
    <t>Доржсүрэн</t>
  </si>
  <si>
    <t>Энхсаруул</t>
  </si>
  <si>
    <t>S001992</t>
  </si>
  <si>
    <t>Батдорж</t>
  </si>
  <si>
    <t>Эрхэмбаяр</t>
  </si>
  <si>
    <t>S002036</t>
  </si>
  <si>
    <t>Баттулга</t>
  </si>
  <si>
    <t>Эрхэс</t>
  </si>
  <si>
    <t>YIII</t>
  </si>
  <si>
    <t>YII</t>
  </si>
  <si>
    <t>YI</t>
  </si>
  <si>
    <t>Y</t>
  </si>
  <si>
    <t>IY</t>
  </si>
  <si>
    <t>III</t>
  </si>
  <si>
    <t>I</t>
  </si>
  <si>
    <t>Авах оноо</t>
  </si>
  <si>
    <t>Авсан</t>
  </si>
  <si>
    <t>II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</si>
</sst>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8" formatCode="0.0"/>
  </numFmts>
  <fonts count="6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sz val="7"/>
      <color theme="1"/>
      <name val="Arial"/>
      <family val="2"/>
    </font>
    <font>
      <sz val="9"/>
      <color theme="1"/>
      <name val="Arial"/>
      <family val="2"/>
    </font>
    <font>
      <sz val="10"/>
      <color indexed="8"/>
      <name val="Arial"/>
      <family val="2"/>
    </font>
    <font>
      <sz val="11"/>
      <color theme="1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indexed="22"/>
        <bgColor indexed="0"/>
      </patternFill>
    </fill>
    <fill>
      <patternFill patternType="solid">
        <fgColor theme="8" tint="0.399975585192419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4" fillId="0" borderId="0"/>
  </cellStyleXfs>
  <cellXfs count="22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vertical="top" wrapText="1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1" fillId="4" borderId="1" xfId="0" applyFont="1" applyFill="1" applyBorder="1" applyAlignment="1">
      <alignment horizontal="left" vertical="center" textRotation="90" wrapText="1"/>
    </xf>
    <xf numFmtId="0" fontId="4" fillId="5" borderId="1" xfId="1" applyFont="1" applyFill="1" applyBorder="1" applyAlignment="1">
      <alignment horizontal="center"/>
    </xf>
    <xf numFmtId="0" fontId="4" fillId="5" borderId="2" xfId="1" applyFont="1" applyFill="1" applyBorder="1" applyAlignment="1">
      <alignment horizontal="center"/>
    </xf>
    <xf numFmtId="0" fontId="1" fillId="4" borderId="3" xfId="0" applyFont="1" applyFill="1" applyBorder="1" applyAlignment="1">
      <alignment horizontal="left"/>
    </xf>
    <xf numFmtId="0" fontId="1" fillId="6" borderId="1" xfId="0" applyFont="1" applyFill="1" applyBorder="1" applyAlignment="1">
      <alignment horizontal="left"/>
    </xf>
    <xf numFmtId="0" fontId="1" fillId="0" borderId="1" xfId="0" applyFont="1" applyBorder="1" applyAlignment="1">
      <alignment horizontal="left"/>
    </xf>
    <xf numFmtId="0" fontId="4" fillId="0" borderId="1" xfId="1" applyFont="1" applyFill="1" applyBorder="1" applyAlignment="1">
      <alignment wrapText="1"/>
    </xf>
    <xf numFmtId="0" fontId="4" fillId="0" borderId="1" xfId="1" applyFont="1" applyFill="1" applyBorder="1" applyAlignment="1">
      <alignment horizontal="center" wrapText="1"/>
    </xf>
    <xf numFmtId="0" fontId="0" fillId="0" borderId="1" xfId="0" applyBorder="1" applyAlignment="1">
      <alignment horizontal="center"/>
    </xf>
    <xf numFmtId="168" fontId="0" fillId="0" borderId="1" xfId="0" applyNumberFormat="1" applyBorder="1" applyAlignment="1">
      <alignment horizontal="center"/>
    </xf>
    <xf numFmtId="0" fontId="5" fillId="0" borderId="0" xfId="0" applyFont="1"/>
    <xf numFmtId="0" fontId="5" fillId="0" borderId="1" xfId="0" applyFont="1" applyBorder="1" applyAlignment="1">
      <alignment horizontal="center"/>
    </xf>
    <xf numFmtId="0" fontId="5" fillId="0" borderId="1" xfId="0" applyFont="1" applyBorder="1"/>
    <xf numFmtId="0" fontId="5" fillId="0" borderId="3" xfId="0" applyFont="1" applyBorder="1" applyAlignment="1">
      <alignment horizontal="center"/>
    </xf>
    <xf numFmtId="0" fontId="5" fillId="0" borderId="4" xfId="0" applyFont="1" applyBorder="1" applyAlignment="1">
      <alignment horizontal="center"/>
    </xf>
    <xf numFmtId="0" fontId="1" fillId="0" borderId="1" xfId="0" applyFont="1" applyFill="1" applyBorder="1" applyAlignment="1">
      <alignment horizontal="left"/>
    </xf>
  </cellXfs>
  <cellStyles count="2">
    <cellStyle name="Normal" xfId="0" builtinId="0"/>
    <cellStyle name="Normal_Sheet1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57"/>
  <sheetViews>
    <sheetView tabSelected="1" topLeftCell="A28" workbookViewId="0">
      <selection activeCell="T48" sqref="T48"/>
    </sheetView>
  </sheetViews>
  <sheetFormatPr defaultRowHeight="15" x14ac:dyDescent="0.25"/>
  <cols>
    <col min="2" max="2" width="9.7109375" customWidth="1"/>
    <col min="3" max="3" width="10.140625" customWidth="1"/>
    <col min="4" max="5" width="21.140625" customWidth="1"/>
    <col min="7" max="7" width="5.5703125" customWidth="1"/>
    <col min="8" max="9" width="5.42578125" customWidth="1"/>
    <col min="10" max="10" width="6" customWidth="1"/>
    <col min="11" max="11" width="5.42578125" customWidth="1"/>
    <col min="12" max="12" width="7.7109375" customWidth="1"/>
    <col min="13" max="14" width="5.42578125" customWidth="1"/>
    <col min="16" max="16" width="6.28515625" customWidth="1"/>
    <col min="17" max="17" width="5.28515625" style="16" customWidth="1"/>
  </cols>
  <sheetData>
    <row r="1" spans="1:17" ht="18" x14ac:dyDescent="0.25">
      <c r="A1" s="1" t="s">
        <v>0</v>
      </c>
      <c r="B1" s="1"/>
      <c r="C1" s="1"/>
      <c r="D1" s="1"/>
      <c r="E1" s="2" t="s">
        <v>1</v>
      </c>
      <c r="F1" s="2"/>
      <c r="G1" s="3" t="s">
        <v>2</v>
      </c>
      <c r="H1" s="3" t="s">
        <v>2</v>
      </c>
      <c r="I1" s="3" t="s">
        <v>3</v>
      </c>
      <c r="J1" s="3" t="s">
        <v>3</v>
      </c>
      <c r="K1" s="3" t="s">
        <v>4</v>
      </c>
      <c r="L1" s="3" t="s">
        <v>4</v>
      </c>
      <c r="M1" s="3" t="s">
        <v>3</v>
      </c>
      <c r="N1" s="3" t="s">
        <v>5</v>
      </c>
      <c r="O1" s="4" t="s">
        <v>6</v>
      </c>
      <c r="P1" s="5" t="s">
        <v>7</v>
      </c>
      <c r="Q1" s="19"/>
    </row>
    <row r="2" spans="1:17" ht="73.5" customHeight="1" x14ac:dyDescent="0.25">
      <c r="A2" s="1"/>
      <c r="B2" s="1"/>
      <c r="C2" s="1"/>
      <c r="D2" s="1"/>
      <c r="E2" s="2"/>
      <c r="F2" s="2"/>
      <c r="G2" s="6" t="s">
        <v>8</v>
      </c>
      <c r="H2" s="6" t="s">
        <v>9</v>
      </c>
      <c r="I2" s="6" t="s">
        <v>10</v>
      </c>
      <c r="J2" s="6" t="s">
        <v>11</v>
      </c>
      <c r="K2" s="6" t="s">
        <v>12</v>
      </c>
      <c r="L2" s="6" t="s">
        <v>13</v>
      </c>
      <c r="M2" s="6" t="s">
        <v>14</v>
      </c>
      <c r="N2" s="6" t="s">
        <v>15</v>
      </c>
      <c r="O2" s="4"/>
      <c r="P2" s="5"/>
      <c r="Q2" s="20"/>
    </row>
    <row r="3" spans="1:17" x14ac:dyDescent="0.25">
      <c r="A3" s="7" t="s">
        <v>16</v>
      </c>
      <c r="B3" s="7" t="s">
        <v>17</v>
      </c>
      <c r="C3" s="7" t="s">
        <v>18</v>
      </c>
      <c r="D3" s="7" t="s">
        <v>19</v>
      </c>
      <c r="E3" s="7" t="s">
        <v>20</v>
      </c>
      <c r="F3" s="8" t="s">
        <v>21</v>
      </c>
      <c r="G3" s="9">
        <v>1</v>
      </c>
      <c r="H3" s="9">
        <v>1</v>
      </c>
      <c r="I3" s="9">
        <v>2</v>
      </c>
      <c r="J3" s="9">
        <v>2</v>
      </c>
      <c r="K3" s="9">
        <v>3</v>
      </c>
      <c r="L3" s="9">
        <v>3</v>
      </c>
      <c r="M3" s="9">
        <v>3</v>
      </c>
      <c r="N3" s="9">
        <v>5</v>
      </c>
      <c r="O3" s="10">
        <v>20</v>
      </c>
      <c r="P3" s="11">
        <f>O3*100/20</f>
        <v>100</v>
      </c>
      <c r="Q3" s="18" t="str">
        <f>IF(P3 &gt;= 90,"VIII",IF(P3 &gt;=80,"VII",IF(P3 &gt;= 70,"VI",IF(P3 &gt;=60,"V",IF(P3 &gt;= 50,"IV",IF(P3 &gt;= 40,"III",IF(P3 &gt;= 30,"II","I")))))))</f>
        <v>VIII</v>
      </c>
    </row>
    <row r="4" spans="1:17" x14ac:dyDescent="0.25">
      <c r="A4" s="12" t="s">
        <v>22</v>
      </c>
      <c r="B4" s="12">
        <v>1</v>
      </c>
      <c r="C4" s="12" t="s">
        <v>23</v>
      </c>
      <c r="D4" s="12" t="s">
        <v>24</v>
      </c>
      <c r="E4" s="12" t="s">
        <v>25</v>
      </c>
      <c r="F4" s="12" t="s">
        <v>26</v>
      </c>
      <c r="G4" s="11">
        <v>1</v>
      </c>
      <c r="H4" s="11">
        <v>1</v>
      </c>
      <c r="I4" s="11">
        <v>1</v>
      </c>
      <c r="J4" s="11">
        <v>2</v>
      </c>
      <c r="K4" s="11">
        <v>1</v>
      </c>
      <c r="L4" s="11">
        <v>3</v>
      </c>
      <c r="M4" s="11">
        <v>3</v>
      </c>
      <c r="N4" s="11">
        <v>4.5</v>
      </c>
      <c r="O4" s="11">
        <f t="shared" ref="O4:O49" si="0">SUM(G4:N4)</f>
        <v>16.5</v>
      </c>
      <c r="P4" s="11">
        <f t="shared" ref="P4:P49" si="1">O4*100/20</f>
        <v>82.5</v>
      </c>
      <c r="Q4" s="18" t="str">
        <f t="shared" ref="Q4:Q49" si="2">IF(P4 &gt;= 90,"VIII",IF(P4 &gt;=80,"VII",IF(P4 &gt;= 70,"VI",IF(P4 &gt;=60,"V",IF(P4 &gt;= 50,"IV",IF(P4 &gt;= 40,"III",IF(P4 &gt;= 30,"II","I")))))))</f>
        <v>VII</v>
      </c>
    </row>
    <row r="5" spans="1:17" x14ac:dyDescent="0.25">
      <c r="A5" s="12" t="s">
        <v>27</v>
      </c>
      <c r="B5" s="12">
        <v>2</v>
      </c>
      <c r="C5" s="12" t="s">
        <v>23</v>
      </c>
      <c r="D5" s="12" t="s">
        <v>28</v>
      </c>
      <c r="E5" s="12" t="s">
        <v>29</v>
      </c>
      <c r="F5" s="12" t="s">
        <v>30</v>
      </c>
      <c r="G5" s="11">
        <v>0</v>
      </c>
      <c r="H5" s="11">
        <v>0</v>
      </c>
      <c r="I5" s="11">
        <v>1</v>
      </c>
      <c r="J5" s="11">
        <v>2</v>
      </c>
      <c r="K5" s="11">
        <v>0</v>
      </c>
      <c r="L5" s="11">
        <v>3</v>
      </c>
      <c r="M5" s="11">
        <v>3</v>
      </c>
      <c r="N5" s="11">
        <v>4.5</v>
      </c>
      <c r="O5" s="11">
        <f t="shared" si="0"/>
        <v>13.5</v>
      </c>
      <c r="P5" s="11">
        <f t="shared" si="1"/>
        <v>67.5</v>
      </c>
      <c r="Q5" s="18" t="str">
        <f t="shared" si="2"/>
        <v>V</v>
      </c>
    </row>
    <row r="6" spans="1:17" x14ac:dyDescent="0.25">
      <c r="A6" s="12" t="s">
        <v>31</v>
      </c>
      <c r="B6" s="12">
        <v>3</v>
      </c>
      <c r="C6" s="12" t="s">
        <v>23</v>
      </c>
      <c r="D6" s="12" t="s">
        <v>32</v>
      </c>
      <c r="E6" s="12" t="s">
        <v>33</v>
      </c>
      <c r="F6" s="12" t="s">
        <v>26</v>
      </c>
      <c r="G6" s="11">
        <v>0</v>
      </c>
      <c r="H6" s="11">
        <v>1</v>
      </c>
      <c r="I6" s="11">
        <v>1</v>
      </c>
      <c r="J6" s="11">
        <v>2</v>
      </c>
      <c r="K6" s="11">
        <v>1</v>
      </c>
      <c r="L6" s="11">
        <v>2</v>
      </c>
      <c r="M6" s="11">
        <v>3</v>
      </c>
      <c r="N6" s="11">
        <v>2</v>
      </c>
      <c r="O6" s="11">
        <f t="shared" si="0"/>
        <v>12</v>
      </c>
      <c r="P6" s="11">
        <f t="shared" si="1"/>
        <v>60</v>
      </c>
      <c r="Q6" s="18" t="str">
        <f t="shared" si="2"/>
        <v>V</v>
      </c>
    </row>
    <row r="7" spans="1:17" x14ac:dyDescent="0.25">
      <c r="A7" s="12" t="s">
        <v>34</v>
      </c>
      <c r="B7" s="12">
        <f t="shared" ref="B7:B49" si="3">IF(C6&lt;&gt;C7,1,B6+1)</f>
        <v>4</v>
      </c>
      <c r="C7" s="12" t="s">
        <v>23</v>
      </c>
      <c r="D7" s="12" t="s">
        <v>35</v>
      </c>
      <c r="E7" s="12" t="s">
        <v>33</v>
      </c>
      <c r="F7" s="12" t="s">
        <v>26</v>
      </c>
      <c r="G7" s="11">
        <v>0</v>
      </c>
      <c r="H7" s="11">
        <v>0</v>
      </c>
      <c r="I7" s="11">
        <v>2</v>
      </c>
      <c r="J7" s="11">
        <v>2</v>
      </c>
      <c r="K7" s="11">
        <v>1.5</v>
      </c>
      <c r="L7" s="11">
        <v>3</v>
      </c>
      <c r="M7" s="11">
        <v>3</v>
      </c>
      <c r="N7" s="11">
        <v>5</v>
      </c>
      <c r="O7" s="11">
        <f t="shared" si="0"/>
        <v>16.5</v>
      </c>
      <c r="P7" s="11">
        <f t="shared" si="1"/>
        <v>82.5</v>
      </c>
      <c r="Q7" s="18" t="str">
        <f t="shared" si="2"/>
        <v>VII</v>
      </c>
    </row>
    <row r="8" spans="1:17" x14ac:dyDescent="0.25">
      <c r="A8" s="12" t="s">
        <v>36</v>
      </c>
      <c r="B8" s="12">
        <f t="shared" si="3"/>
        <v>5</v>
      </c>
      <c r="C8" s="12" t="s">
        <v>23</v>
      </c>
      <c r="D8" s="12" t="s">
        <v>37</v>
      </c>
      <c r="E8" s="12" t="s">
        <v>38</v>
      </c>
      <c r="F8" s="12" t="s">
        <v>30</v>
      </c>
      <c r="G8" s="11">
        <v>1</v>
      </c>
      <c r="H8" s="11">
        <v>1</v>
      </c>
      <c r="I8" s="11">
        <v>1</v>
      </c>
      <c r="J8" s="11">
        <v>2</v>
      </c>
      <c r="K8" s="11">
        <v>0</v>
      </c>
      <c r="L8" s="11">
        <v>2.5</v>
      </c>
      <c r="M8" s="11">
        <v>3</v>
      </c>
      <c r="N8" s="11">
        <v>4.5</v>
      </c>
      <c r="O8" s="11">
        <f t="shared" si="0"/>
        <v>15</v>
      </c>
      <c r="P8" s="11">
        <f t="shared" si="1"/>
        <v>75</v>
      </c>
      <c r="Q8" s="18" t="str">
        <f t="shared" si="2"/>
        <v>VI</v>
      </c>
    </row>
    <row r="9" spans="1:17" x14ac:dyDescent="0.25">
      <c r="A9" s="12" t="s">
        <v>39</v>
      </c>
      <c r="B9" s="12">
        <f t="shared" si="3"/>
        <v>6</v>
      </c>
      <c r="C9" s="12" t="s">
        <v>23</v>
      </c>
      <c r="D9" s="12" t="s">
        <v>40</v>
      </c>
      <c r="E9" s="12" t="s">
        <v>41</v>
      </c>
      <c r="F9" s="12" t="s">
        <v>26</v>
      </c>
      <c r="G9" s="11">
        <v>1</v>
      </c>
      <c r="H9" s="11">
        <v>1</v>
      </c>
      <c r="I9" s="11">
        <v>1</v>
      </c>
      <c r="J9" s="11">
        <v>2</v>
      </c>
      <c r="K9" s="11">
        <v>2.5</v>
      </c>
      <c r="L9" s="11">
        <v>3</v>
      </c>
      <c r="M9" s="11">
        <v>2</v>
      </c>
      <c r="N9" s="11">
        <v>5</v>
      </c>
      <c r="O9" s="11">
        <f t="shared" si="0"/>
        <v>17.5</v>
      </c>
      <c r="P9" s="11">
        <f t="shared" si="1"/>
        <v>87.5</v>
      </c>
      <c r="Q9" s="18" t="str">
        <f t="shared" si="2"/>
        <v>VII</v>
      </c>
    </row>
    <row r="10" spans="1:17" x14ac:dyDescent="0.25">
      <c r="A10" s="12" t="s">
        <v>42</v>
      </c>
      <c r="B10" s="12">
        <f t="shared" si="3"/>
        <v>7</v>
      </c>
      <c r="C10" s="12" t="s">
        <v>23</v>
      </c>
      <c r="D10" s="12" t="s">
        <v>43</v>
      </c>
      <c r="E10" s="12" t="s">
        <v>44</v>
      </c>
      <c r="F10" s="12" t="s">
        <v>30</v>
      </c>
      <c r="G10" s="11">
        <v>0</v>
      </c>
      <c r="H10" s="11">
        <v>0</v>
      </c>
      <c r="I10" s="11">
        <v>1</v>
      </c>
      <c r="J10" s="11">
        <v>2</v>
      </c>
      <c r="K10" s="11">
        <v>0.5</v>
      </c>
      <c r="L10" s="11">
        <v>2</v>
      </c>
      <c r="M10" s="11">
        <v>3</v>
      </c>
      <c r="N10" s="11">
        <v>4.5</v>
      </c>
      <c r="O10" s="11">
        <f t="shared" si="0"/>
        <v>13</v>
      </c>
      <c r="P10" s="11">
        <f t="shared" si="1"/>
        <v>65</v>
      </c>
      <c r="Q10" s="18" t="str">
        <f t="shared" si="2"/>
        <v>V</v>
      </c>
    </row>
    <row r="11" spans="1:17" x14ac:dyDescent="0.25">
      <c r="A11" s="12" t="s">
        <v>45</v>
      </c>
      <c r="B11" s="12">
        <f t="shared" si="3"/>
        <v>8</v>
      </c>
      <c r="C11" s="12" t="s">
        <v>23</v>
      </c>
      <c r="D11" s="12" t="s">
        <v>46</v>
      </c>
      <c r="E11" s="12" t="s">
        <v>47</v>
      </c>
      <c r="F11" s="12" t="s">
        <v>26</v>
      </c>
      <c r="G11" s="11">
        <v>0</v>
      </c>
      <c r="H11" s="11">
        <v>1</v>
      </c>
      <c r="I11" s="11">
        <v>1</v>
      </c>
      <c r="J11" s="11">
        <v>2</v>
      </c>
      <c r="K11" s="11">
        <v>2</v>
      </c>
      <c r="L11" s="11">
        <v>3</v>
      </c>
      <c r="M11" s="11">
        <v>3</v>
      </c>
      <c r="N11" s="11">
        <v>5</v>
      </c>
      <c r="O11" s="11">
        <f t="shared" si="0"/>
        <v>17</v>
      </c>
      <c r="P11" s="11">
        <f t="shared" si="1"/>
        <v>85</v>
      </c>
      <c r="Q11" s="18" t="str">
        <f t="shared" si="2"/>
        <v>VII</v>
      </c>
    </row>
    <row r="12" spans="1:17" x14ac:dyDescent="0.25">
      <c r="A12" s="12" t="s">
        <v>49</v>
      </c>
      <c r="B12" s="12">
        <f t="shared" si="3"/>
        <v>9</v>
      </c>
      <c r="C12" s="12" t="s">
        <v>23</v>
      </c>
      <c r="D12" s="12" t="s">
        <v>50</v>
      </c>
      <c r="E12" s="12" t="s">
        <v>51</v>
      </c>
      <c r="F12" s="12" t="s">
        <v>26</v>
      </c>
      <c r="G12" s="11">
        <v>0</v>
      </c>
      <c r="H12" s="11">
        <v>1</v>
      </c>
      <c r="I12" s="11">
        <v>2</v>
      </c>
      <c r="J12" s="11">
        <v>2</v>
      </c>
      <c r="K12" s="11">
        <v>2</v>
      </c>
      <c r="L12" s="11">
        <v>3</v>
      </c>
      <c r="M12" s="11">
        <v>3</v>
      </c>
      <c r="N12" s="11">
        <v>5</v>
      </c>
      <c r="O12" s="11">
        <f t="shared" si="0"/>
        <v>18</v>
      </c>
      <c r="P12" s="11">
        <f t="shared" si="1"/>
        <v>90</v>
      </c>
      <c r="Q12" s="18" t="str">
        <f t="shared" si="2"/>
        <v>VIII</v>
      </c>
    </row>
    <row r="13" spans="1:17" x14ac:dyDescent="0.25">
      <c r="A13" s="12" t="s">
        <v>52</v>
      </c>
      <c r="B13" s="12">
        <f t="shared" si="3"/>
        <v>10</v>
      </c>
      <c r="C13" s="12" t="s">
        <v>23</v>
      </c>
      <c r="D13" s="12" t="s">
        <v>53</v>
      </c>
      <c r="E13" s="12" t="s">
        <v>54</v>
      </c>
      <c r="F13" s="12" t="s">
        <v>30</v>
      </c>
      <c r="G13" s="11">
        <v>0</v>
      </c>
      <c r="H13" s="11">
        <v>0</v>
      </c>
      <c r="I13" s="11">
        <v>1</v>
      </c>
      <c r="J13" s="11">
        <v>2</v>
      </c>
      <c r="K13" s="11">
        <v>1</v>
      </c>
      <c r="L13" s="11">
        <v>2.5</v>
      </c>
      <c r="M13" s="11">
        <v>3</v>
      </c>
      <c r="N13" s="11">
        <v>0</v>
      </c>
      <c r="O13" s="11">
        <f t="shared" si="0"/>
        <v>9.5</v>
      </c>
      <c r="P13" s="11">
        <f t="shared" si="1"/>
        <v>47.5</v>
      </c>
      <c r="Q13" s="18" t="str">
        <f t="shared" si="2"/>
        <v>III</v>
      </c>
    </row>
    <row r="14" spans="1:17" x14ac:dyDescent="0.25">
      <c r="A14" s="12" t="s">
        <v>55</v>
      </c>
      <c r="B14" s="12">
        <f t="shared" si="3"/>
        <v>11</v>
      </c>
      <c r="C14" s="12" t="s">
        <v>23</v>
      </c>
      <c r="D14" s="12" t="s">
        <v>56</v>
      </c>
      <c r="E14" s="12" t="s">
        <v>57</v>
      </c>
      <c r="F14" s="12" t="s">
        <v>30</v>
      </c>
      <c r="G14" s="11">
        <v>0</v>
      </c>
      <c r="H14" s="11">
        <v>0</v>
      </c>
      <c r="I14" s="11">
        <v>1</v>
      </c>
      <c r="J14" s="11">
        <v>2</v>
      </c>
      <c r="K14" s="11">
        <v>0</v>
      </c>
      <c r="L14" s="11">
        <v>2.5</v>
      </c>
      <c r="M14" s="11">
        <v>3</v>
      </c>
      <c r="N14" s="11">
        <v>4.5</v>
      </c>
      <c r="O14" s="11">
        <f t="shared" si="0"/>
        <v>13</v>
      </c>
      <c r="P14" s="11">
        <f t="shared" si="1"/>
        <v>65</v>
      </c>
      <c r="Q14" s="18" t="str">
        <f t="shared" si="2"/>
        <v>V</v>
      </c>
    </row>
    <row r="15" spans="1:17" x14ac:dyDescent="0.25">
      <c r="A15" s="12" t="s">
        <v>58</v>
      </c>
      <c r="B15" s="12">
        <f t="shared" si="3"/>
        <v>12</v>
      </c>
      <c r="C15" s="12" t="s">
        <v>23</v>
      </c>
      <c r="D15" s="12" t="s">
        <v>59</v>
      </c>
      <c r="E15" s="12" t="s">
        <v>60</v>
      </c>
      <c r="F15" s="12" t="s">
        <v>26</v>
      </c>
      <c r="G15" s="11">
        <v>1</v>
      </c>
      <c r="H15" s="11">
        <v>1</v>
      </c>
      <c r="I15" s="11">
        <v>1.5</v>
      </c>
      <c r="J15" s="11">
        <v>2</v>
      </c>
      <c r="K15" s="11">
        <v>0.5</v>
      </c>
      <c r="L15" s="11">
        <v>3</v>
      </c>
      <c r="M15" s="11">
        <v>3</v>
      </c>
      <c r="N15" s="11">
        <v>5</v>
      </c>
      <c r="O15" s="11">
        <f t="shared" si="0"/>
        <v>17</v>
      </c>
      <c r="P15" s="11">
        <f t="shared" si="1"/>
        <v>85</v>
      </c>
      <c r="Q15" s="18" t="str">
        <f t="shared" si="2"/>
        <v>VII</v>
      </c>
    </row>
    <row r="16" spans="1:17" x14ac:dyDescent="0.25">
      <c r="A16" s="12" t="s">
        <v>61</v>
      </c>
      <c r="B16" s="12">
        <f t="shared" si="3"/>
        <v>13</v>
      </c>
      <c r="C16" s="12" t="s">
        <v>23</v>
      </c>
      <c r="D16" s="12" t="s">
        <v>62</v>
      </c>
      <c r="E16" s="12" t="s">
        <v>63</v>
      </c>
      <c r="F16" s="12" t="s">
        <v>26</v>
      </c>
      <c r="G16" s="11">
        <v>1</v>
      </c>
      <c r="H16" s="11">
        <v>1</v>
      </c>
      <c r="I16" s="11">
        <v>1</v>
      </c>
      <c r="J16" s="11">
        <v>2</v>
      </c>
      <c r="K16" s="11">
        <v>0</v>
      </c>
      <c r="L16" s="11">
        <v>3</v>
      </c>
      <c r="M16" s="11">
        <v>3</v>
      </c>
      <c r="N16" s="11">
        <v>5</v>
      </c>
      <c r="O16" s="11">
        <f t="shared" si="0"/>
        <v>16</v>
      </c>
      <c r="P16" s="11">
        <f t="shared" si="1"/>
        <v>80</v>
      </c>
      <c r="Q16" s="18" t="str">
        <f t="shared" si="2"/>
        <v>VII</v>
      </c>
    </row>
    <row r="17" spans="1:17" x14ac:dyDescent="0.25">
      <c r="A17" s="12" t="s">
        <v>64</v>
      </c>
      <c r="B17" s="12">
        <f t="shared" si="3"/>
        <v>14</v>
      </c>
      <c r="C17" s="12" t="s">
        <v>23</v>
      </c>
      <c r="D17" s="12" t="s">
        <v>65</v>
      </c>
      <c r="E17" s="12" t="s">
        <v>66</v>
      </c>
      <c r="F17" s="12" t="s">
        <v>26</v>
      </c>
      <c r="G17" s="11">
        <v>0</v>
      </c>
      <c r="H17" s="11">
        <v>1</v>
      </c>
      <c r="I17" s="11">
        <v>1</v>
      </c>
      <c r="J17" s="11">
        <v>2</v>
      </c>
      <c r="K17" s="11">
        <v>0</v>
      </c>
      <c r="L17" s="11">
        <v>2.5</v>
      </c>
      <c r="M17" s="11">
        <v>0</v>
      </c>
      <c r="N17" s="11">
        <v>4.5</v>
      </c>
      <c r="O17" s="11">
        <f t="shared" si="0"/>
        <v>11</v>
      </c>
      <c r="P17" s="11">
        <f t="shared" si="1"/>
        <v>55</v>
      </c>
      <c r="Q17" s="18" t="str">
        <f t="shared" si="2"/>
        <v>IV</v>
      </c>
    </row>
    <row r="18" spans="1:17" x14ac:dyDescent="0.25">
      <c r="A18" s="12" t="s">
        <v>67</v>
      </c>
      <c r="B18" s="12">
        <f t="shared" si="3"/>
        <v>15</v>
      </c>
      <c r="C18" s="12" t="s">
        <v>23</v>
      </c>
      <c r="D18" s="12" t="s">
        <v>68</v>
      </c>
      <c r="E18" s="12" t="s">
        <v>69</v>
      </c>
      <c r="F18" s="12" t="s">
        <v>30</v>
      </c>
      <c r="G18" s="11">
        <v>0</v>
      </c>
      <c r="H18" s="11">
        <v>0</v>
      </c>
      <c r="I18" s="11">
        <v>1</v>
      </c>
      <c r="J18" s="11">
        <v>2</v>
      </c>
      <c r="K18" s="11">
        <v>1</v>
      </c>
      <c r="L18" s="11">
        <v>3</v>
      </c>
      <c r="M18" s="11">
        <v>2</v>
      </c>
      <c r="N18" s="11">
        <v>4</v>
      </c>
      <c r="O18" s="11">
        <f t="shared" si="0"/>
        <v>13</v>
      </c>
      <c r="P18" s="11">
        <f t="shared" si="1"/>
        <v>65</v>
      </c>
      <c r="Q18" s="18" t="str">
        <f t="shared" si="2"/>
        <v>V</v>
      </c>
    </row>
    <row r="19" spans="1:17" x14ac:dyDescent="0.25">
      <c r="A19" s="12" t="s">
        <v>70</v>
      </c>
      <c r="B19" s="12">
        <f t="shared" si="3"/>
        <v>16</v>
      </c>
      <c r="C19" s="12" t="s">
        <v>23</v>
      </c>
      <c r="D19" s="12" t="s">
        <v>71</v>
      </c>
      <c r="E19" s="12" t="s">
        <v>72</v>
      </c>
      <c r="F19" s="12" t="s">
        <v>26</v>
      </c>
      <c r="G19" s="11">
        <v>0</v>
      </c>
      <c r="H19" s="11">
        <v>1</v>
      </c>
      <c r="I19" s="11">
        <v>1</v>
      </c>
      <c r="J19" s="11">
        <v>2</v>
      </c>
      <c r="K19" s="11">
        <v>2</v>
      </c>
      <c r="L19" s="11">
        <v>3</v>
      </c>
      <c r="M19" s="11">
        <v>3</v>
      </c>
      <c r="N19" s="11">
        <v>5</v>
      </c>
      <c r="O19" s="11">
        <f t="shared" si="0"/>
        <v>17</v>
      </c>
      <c r="P19" s="11">
        <f t="shared" si="1"/>
        <v>85</v>
      </c>
      <c r="Q19" s="18" t="str">
        <f t="shared" si="2"/>
        <v>VII</v>
      </c>
    </row>
    <row r="20" spans="1:17" x14ac:dyDescent="0.25">
      <c r="A20" s="12" t="s">
        <v>73</v>
      </c>
      <c r="B20" s="12">
        <f t="shared" si="3"/>
        <v>17</v>
      </c>
      <c r="C20" s="12" t="s">
        <v>23</v>
      </c>
      <c r="D20" s="12" t="s">
        <v>74</v>
      </c>
      <c r="E20" s="12" t="s">
        <v>75</v>
      </c>
      <c r="F20" s="12" t="s">
        <v>48</v>
      </c>
      <c r="G20" s="11">
        <v>0</v>
      </c>
      <c r="H20" s="11">
        <v>0</v>
      </c>
      <c r="I20" s="11">
        <v>1.5</v>
      </c>
      <c r="J20" s="11">
        <v>2</v>
      </c>
      <c r="K20" s="11">
        <v>0.5</v>
      </c>
      <c r="L20" s="11">
        <v>3</v>
      </c>
      <c r="M20" s="11">
        <v>3</v>
      </c>
      <c r="N20" s="11">
        <v>5</v>
      </c>
      <c r="O20" s="11">
        <f t="shared" si="0"/>
        <v>15</v>
      </c>
      <c r="P20" s="11">
        <f t="shared" si="1"/>
        <v>75</v>
      </c>
      <c r="Q20" s="18" t="str">
        <f t="shared" si="2"/>
        <v>VI</v>
      </c>
    </row>
    <row r="21" spans="1:17" x14ac:dyDescent="0.25">
      <c r="A21" s="12" t="s">
        <v>76</v>
      </c>
      <c r="B21" s="12">
        <f t="shared" si="3"/>
        <v>18</v>
      </c>
      <c r="C21" s="12" t="s">
        <v>23</v>
      </c>
      <c r="D21" s="12" t="s">
        <v>77</v>
      </c>
      <c r="E21" s="12" t="s">
        <v>78</v>
      </c>
      <c r="F21" s="12" t="s">
        <v>30</v>
      </c>
      <c r="G21" s="11">
        <v>0</v>
      </c>
      <c r="H21" s="11">
        <v>1</v>
      </c>
      <c r="I21" s="11">
        <v>1</v>
      </c>
      <c r="J21" s="11">
        <v>2</v>
      </c>
      <c r="K21" s="11">
        <v>2</v>
      </c>
      <c r="L21" s="11">
        <v>3</v>
      </c>
      <c r="M21" s="11">
        <v>2</v>
      </c>
      <c r="N21" s="11">
        <v>3</v>
      </c>
      <c r="O21" s="11">
        <f t="shared" si="0"/>
        <v>14</v>
      </c>
      <c r="P21" s="11">
        <f t="shared" si="1"/>
        <v>70</v>
      </c>
      <c r="Q21" s="18" t="str">
        <f t="shared" si="2"/>
        <v>VI</v>
      </c>
    </row>
    <row r="22" spans="1:17" x14ac:dyDescent="0.25">
      <c r="A22" s="12" t="s">
        <v>79</v>
      </c>
      <c r="B22" s="12">
        <f t="shared" si="3"/>
        <v>19</v>
      </c>
      <c r="C22" s="12" t="s">
        <v>23</v>
      </c>
      <c r="D22" s="12" t="s">
        <v>80</v>
      </c>
      <c r="E22" s="12" t="s">
        <v>81</v>
      </c>
      <c r="F22" s="12" t="s">
        <v>30</v>
      </c>
      <c r="G22" s="11">
        <v>0</v>
      </c>
      <c r="H22" s="11">
        <v>1</v>
      </c>
      <c r="I22" s="11">
        <v>2</v>
      </c>
      <c r="J22" s="11">
        <v>2</v>
      </c>
      <c r="K22" s="11">
        <v>3</v>
      </c>
      <c r="L22" s="11">
        <v>3</v>
      </c>
      <c r="M22" s="11">
        <v>3</v>
      </c>
      <c r="N22" s="11">
        <v>3</v>
      </c>
      <c r="O22" s="11">
        <f t="shared" si="0"/>
        <v>17</v>
      </c>
      <c r="P22" s="11">
        <f t="shared" si="1"/>
        <v>85</v>
      </c>
      <c r="Q22" s="18" t="str">
        <f t="shared" si="2"/>
        <v>VII</v>
      </c>
    </row>
    <row r="23" spans="1:17" x14ac:dyDescent="0.25">
      <c r="A23" s="12" t="s">
        <v>82</v>
      </c>
      <c r="B23" s="12">
        <f t="shared" si="3"/>
        <v>20</v>
      </c>
      <c r="C23" s="12" t="s">
        <v>23</v>
      </c>
      <c r="D23" s="12" t="s">
        <v>83</v>
      </c>
      <c r="E23" s="12" t="s">
        <v>84</v>
      </c>
      <c r="F23" s="12" t="s">
        <v>30</v>
      </c>
      <c r="G23" s="11">
        <v>0</v>
      </c>
      <c r="H23" s="11">
        <v>1</v>
      </c>
      <c r="I23" s="11">
        <v>1.5</v>
      </c>
      <c r="J23" s="11">
        <v>2</v>
      </c>
      <c r="K23" s="11">
        <v>3</v>
      </c>
      <c r="L23" s="11">
        <v>2.5</v>
      </c>
      <c r="M23" s="11">
        <v>2</v>
      </c>
      <c r="N23" s="11">
        <v>5</v>
      </c>
      <c r="O23" s="11">
        <f t="shared" si="0"/>
        <v>17</v>
      </c>
      <c r="P23" s="11">
        <f t="shared" si="1"/>
        <v>85</v>
      </c>
      <c r="Q23" s="18" t="str">
        <f t="shared" si="2"/>
        <v>VII</v>
      </c>
    </row>
    <row r="24" spans="1:17" x14ac:dyDescent="0.25">
      <c r="A24" s="12" t="s">
        <v>85</v>
      </c>
      <c r="B24" s="12">
        <f t="shared" si="3"/>
        <v>21</v>
      </c>
      <c r="C24" s="12" t="s">
        <v>23</v>
      </c>
      <c r="D24" s="12" t="s">
        <v>86</v>
      </c>
      <c r="E24" s="12" t="s">
        <v>87</v>
      </c>
      <c r="F24" s="12" t="s">
        <v>26</v>
      </c>
      <c r="G24" s="11">
        <v>0</v>
      </c>
      <c r="H24" s="11">
        <v>1</v>
      </c>
      <c r="I24" s="11">
        <v>1</v>
      </c>
      <c r="J24" s="11">
        <v>2</v>
      </c>
      <c r="K24" s="11">
        <v>1</v>
      </c>
      <c r="L24" s="11">
        <v>2.5</v>
      </c>
      <c r="M24" s="11">
        <v>3</v>
      </c>
      <c r="N24" s="11">
        <v>4.5</v>
      </c>
      <c r="O24" s="11">
        <f t="shared" si="0"/>
        <v>15</v>
      </c>
      <c r="P24" s="11">
        <f t="shared" si="1"/>
        <v>75</v>
      </c>
      <c r="Q24" s="18" t="str">
        <f t="shared" si="2"/>
        <v>VI</v>
      </c>
    </row>
    <row r="25" spans="1:17" x14ac:dyDescent="0.25">
      <c r="A25" s="12" t="s">
        <v>88</v>
      </c>
      <c r="B25" s="12">
        <f t="shared" si="3"/>
        <v>22</v>
      </c>
      <c r="C25" s="12" t="s">
        <v>23</v>
      </c>
      <c r="D25" s="12" t="s">
        <v>89</v>
      </c>
      <c r="E25" s="12" t="s">
        <v>90</v>
      </c>
      <c r="F25" s="12" t="s">
        <v>26</v>
      </c>
      <c r="G25" s="21">
        <v>1</v>
      </c>
      <c r="H25" s="21">
        <v>1</v>
      </c>
      <c r="I25" s="21">
        <v>1</v>
      </c>
      <c r="J25" s="21">
        <v>1</v>
      </c>
      <c r="K25" s="21">
        <v>2</v>
      </c>
      <c r="L25" s="21">
        <v>2.5</v>
      </c>
      <c r="M25" s="21">
        <v>3</v>
      </c>
      <c r="N25" s="21">
        <v>4</v>
      </c>
      <c r="O25" s="21">
        <f t="shared" si="0"/>
        <v>15.5</v>
      </c>
      <c r="P25" s="21">
        <f t="shared" si="1"/>
        <v>77.5</v>
      </c>
      <c r="Q25" s="18" t="str">
        <f t="shared" si="2"/>
        <v>VI</v>
      </c>
    </row>
    <row r="26" spans="1:17" x14ac:dyDescent="0.25">
      <c r="A26" s="12" t="s">
        <v>91</v>
      </c>
      <c r="B26" s="12">
        <f t="shared" si="3"/>
        <v>23</v>
      </c>
      <c r="C26" s="12" t="s">
        <v>23</v>
      </c>
      <c r="D26" s="12" t="s">
        <v>92</v>
      </c>
      <c r="E26" s="12" t="s">
        <v>93</v>
      </c>
      <c r="F26" s="12" t="s">
        <v>26</v>
      </c>
      <c r="G26" s="11">
        <v>0</v>
      </c>
      <c r="H26" s="11">
        <v>0</v>
      </c>
      <c r="I26" s="11">
        <v>1.5</v>
      </c>
      <c r="J26" s="11">
        <v>2</v>
      </c>
      <c r="K26" s="11">
        <v>0</v>
      </c>
      <c r="L26" s="11">
        <v>1.5</v>
      </c>
      <c r="M26" s="11">
        <v>3</v>
      </c>
      <c r="N26" s="11">
        <v>4.5</v>
      </c>
      <c r="O26" s="11">
        <f t="shared" si="0"/>
        <v>12.5</v>
      </c>
      <c r="P26" s="11">
        <f t="shared" si="1"/>
        <v>62.5</v>
      </c>
      <c r="Q26" s="18" t="str">
        <f t="shared" si="2"/>
        <v>V</v>
      </c>
    </row>
    <row r="27" spans="1:17" x14ac:dyDescent="0.25">
      <c r="A27" s="12" t="s">
        <v>94</v>
      </c>
      <c r="B27" s="12">
        <f t="shared" si="3"/>
        <v>24</v>
      </c>
      <c r="C27" s="12" t="s">
        <v>23</v>
      </c>
      <c r="D27" s="12" t="s">
        <v>95</v>
      </c>
      <c r="E27" s="12" t="s">
        <v>96</v>
      </c>
      <c r="F27" s="12" t="s">
        <v>30</v>
      </c>
      <c r="G27" s="11">
        <v>0</v>
      </c>
      <c r="H27" s="11">
        <v>0</v>
      </c>
      <c r="I27" s="11">
        <v>1</v>
      </c>
      <c r="J27" s="11">
        <v>2</v>
      </c>
      <c r="K27" s="11">
        <v>0</v>
      </c>
      <c r="L27" s="11">
        <v>3</v>
      </c>
      <c r="M27" s="11">
        <v>3</v>
      </c>
      <c r="N27" s="11">
        <v>5</v>
      </c>
      <c r="O27" s="11">
        <f t="shared" si="0"/>
        <v>14</v>
      </c>
      <c r="P27" s="11">
        <f t="shared" si="1"/>
        <v>70</v>
      </c>
      <c r="Q27" s="18" t="str">
        <f t="shared" si="2"/>
        <v>VI</v>
      </c>
    </row>
    <row r="28" spans="1:17" x14ac:dyDescent="0.25">
      <c r="A28" s="12" t="s">
        <v>97</v>
      </c>
      <c r="B28" s="12">
        <f t="shared" si="3"/>
        <v>25</v>
      </c>
      <c r="C28" s="12" t="s">
        <v>23</v>
      </c>
      <c r="D28" s="12" t="s">
        <v>98</v>
      </c>
      <c r="E28" s="12" t="s">
        <v>99</v>
      </c>
      <c r="F28" s="12" t="s">
        <v>26</v>
      </c>
      <c r="G28" s="11">
        <v>0</v>
      </c>
      <c r="H28" s="11">
        <v>0</v>
      </c>
      <c r="I28" s="11">
        <v>1</v>
      </c>
      <c r="J28" s="11">
        <v>2</v>
      </c>
      <c r="K28" s="11">
        <v>0</v>
      </c>
      <c r="L28" s="11">
        <v>3</v>
      </c>
      <c r="M28" s="11">
        <v>3</v>
      </c>
      <c r="N28" s="11">
        <v>4.5</v>
      </c>
      <c r="O28" s="11">
        <f t="shared" si="0"/>
        <v>13.5</v>
      </c>
      <c r="P28" s="11">
        <f t="shared" si="1"/>
        <v>67.5</v>
      </c>
      <c r="Q28" s="18" t="str">
        <f t="shared" si="2"/>
        <v>V</v>
      </c>
    </row>
    <row r="29" spans="1:17" x14ac:dyDescent="0.25">
      <c r="A29" s="12" t="s">
        <v>100</v>
      </c>
      <c r="B29" s="12">
        <f t="shared" si="3"/>
        <v>26</v>
      </c>
      <c r="C29" s="12" t="s">
        <v>23</v>
      </c>
      <c r="D29" s="12" t="s">
        <v>101</v>
      </c>
      <c r="E29" s="12" t="s">
        <v>102</v>
      </c>
      <c r="F29" s="12" t="s">
        <v>30</v>
      </c>
      <c r="G29" s="11">
        <v>0</v>
      </c>
      <c r="H29" s="11">
        <v>1</v>
      </c>
      <c r="I29" s="11">
        <v>1</v>
      </c>
      <c r="J29" s="11">
        <v>2</v>
      </c>
      <c r="K29" s="11">
        <v>0</v>
      </c>
      <c r="L29" s="11">
        <v>2.5</v>
      </c>
      <c r="M29" s="11">
        <v>1</v>
      </c>
      <c r="N29" s="11">
        <v>0</v>
      </c>
      <c r="O29" s="11">
        <f t="shared" si="0"/>
        <v>7.5</v>
      </c>
      <c r="P29" s="11">
        <f t="shared" si="1"/>
        <v>37.5</v>
      </c>
      <c r="Q29" s="18" t="str">
        <f t="shared" si="2"/>
        <v>II</v>
      </c>
    </row>
    <row r="30" spans="1:17" x14ac:dyDescent="0.25">
      <c r="A30" s="12" t="s">
        <v>103</v>
      </c>
      <c r="B30" s="12">
        <f t="shared" si="3"/>
        <v>27</v>
      </c>
      <c r="C30" s="12" t="s">
        <v>23</v>
      </c>
      <c r="D30" s="12" t="s">
        <v>104</v>
      </c>
      <c r="E30" s="12" t="s">
        <v>105</v>
      </c>
      <c r="F30" s="12" t="s">
        <v>26</v>
      </c>
      <c r="G30" s="11">
        <v>0</v>
      </c>
      <c r="H30" s="11">
        <v>0</v>
      </c>
      <c r="I30" s="11">
        <v>1.5</v>
      </c>
      <c r="J30" s="11">
        <v>2</v>
      </c>
      <c r="K30" s="11">
        <v>0</v>
      </c>
      <c r="L30" s="11">
        <v>2</v>
      </c>
      <c r="M30" s="11">
        <v>2</v>
      </c>
      <c r="N30" s="11">
        <v>4.5</v>
      </c>
      <c r="O30" s="11">
        <f t="shared" si="0"/>
        <v>12</v>
      </c>
      <c r="P30" s="11">
        <f t="shared" si="1"/>
        <v>60</v>
      </c>
      <c r="Q30" s="18" t="str">
        <f t="shared" si="2"/>
        <v>V</v>
      </c>
    </row>
    <row r="31" spans="1:17" x14ac:dyDescent="0.25">
      <c r="A31" s="12" t="s">
        <v>106</v>
      </c>
      <c r="B31" s="12">
        <f t="shared" si="3"/>
        <v>28</v>
      </c>
      <c r="C31" s="12" t="s">
        <v>23</v>
      </c>
      <c r="D31" s="12" t="s">
        <v>107</v>
      </c>
      <c r="E31" s="12" t="s">
        <v>108</v>
      </c>
      <c r="F31" s="12" t="s">
        <v>26</v>
      </c>
      <c r="G31" s="11">
        <v>0</v>
      </c>
      <c r="H31" s="11">
        <v>0</v>
      </c>
      <c r="I31" s="11">
        <v>1</v>
      </c>
      <c r="J31" s="11">
        <v>2</v>
      </c>
      <c r="K31" s="11">
        <v>1</v>
      </c>
      <c r="L31" s="11">
        <v>2.5</v>
      </c>
      <c r="M31" s="11">
        <v>3</v>
      </c>
      <c r="N31" s="11">
        <v>4</v>
      </c>
      <c r="O31" s="11">
        <f t="shared" si="0"/>
        <v>13.5</v>
      </c>
      <c r="P31" s="11">
        <f t="shared" si="1"/>
        <v>67.5</v>
      </c>
      <c r="Q31" s="18" t="str">
        <f t="shared" si="2"/>
        <v>V</v>
      </c>
    </row>
    <row r="32" spans="1:17" x14ac:dyDescent="0.25">
      <c r="A32" s="12" t="s">
        <v>109</v>
      </c>
      <c r="B32" s="12">
        <f t="shared" si="3"/>
        <v>29</v>
      </c>
      <c r="C32" s="12" t="s">
        <v>23</v>
      </c>
      <c r="D32" s="12" t="s">
        <v>110</v>
      </c>
      <c r="E32" s="12" t="s">
        <v>111</v>
      </c>
      <c r="F32" s="12" t="s">
        <v>26</v>
      </c>
      <c r="G32" s="11">
        <v>1</v>
      </c>
      <c r="H32" s="11">
        <v>1</v>
      </c>
      <c r="I32" s="11">
        <v>1</v>
      </c>
      <c r="J32" s="11">
        <v>2</v>
      </c>
      <c r="K32" s="11">
        <v>0</v>
      </c>
      <c r="L32" s="11">
        <v>1.5</v>
      </c>
      <c r="M32" s="11">
        <v>3</v>
      </c>
      <c r="N32" s="11">
        <v>4</v>
      </c>
      <c r="O32" s="11">
        <f t="shared" si="0"/>
        <v>13.5</v>
      </c>
      <c r="P32" s="11">
        <f t="shared" si="1"/>
        <v>67.5</v>
      </c>
      <c r="Q32" s="18" t="str">
        <f t="shared" si="2"/>
        <v>V</v>
      </c>
    </row>
    <row r="33" spans="1:17" x14ac:dyDescent="0.25">
      <c r="A33" s="12" t="s">
        <v>112</v>
      </c>
      <c r="B33" s="12">
        <f t="shared" si="3"/>
        <v>30</v>
      </c>
      <c r="C33" s="12" t="s">
        <v>23</v>
      </c>
      <c r="D33" s="12" t="s">
        <v>113</v>
      </c>
      <c r="E33" s="12" t="s">
        <v>114</v>
      </c>
      <c r="F33" s="12" t="s">
        <v>30</v>
      </c>
      <c r="G33" s="11">
        <v>0</v>
      </c>
      <c r="H33" s="11">
        <v>1</v>
      </c>
      <c r="I33" s="11">
        <v>1</v>
      </c>
      <c r="J33" s="11">
        <v>2</v>
      </c>
      <c r="K33" s="11">
        <v>0</v>
      </c>
      <c r="L33" s="11">
        <v>3</v>
      </c>
      <c r="M33" s="11">
        <v>3</v>
      </c>
      <c r="N33" s="11">
        <v>4</v>
      </c>
      <c r="O33" s="11">
        <f t="shared" si="0"/>
        <v>14</v>
      </c>
      <c r="P33" s="11">
        <f t="shared" si="1"/>
        <v>70</v>
      </c>
      <c r="Q33" s="18" t="str">
        <f t="shared" si="2"/>
        <v>VI</v>
      </c>
    </row>
    <row r="34" spans="1:17" x14ac:dyDescent="0.25">
      <c r="A34" s="12" t="s">
        <v>115</v>
      </c>
      <c r="B34" s="12">
        <f t="shared" si="3"/>
        <v>31</v>
      </c>
      <c r="C34" s="12" t="s">
        <v>23</v>
      </c>
      <c r="D34" s="12" t="s">
        <v>116</v>
      </c>
      <c r="E34" s="12" t="s">
        <v>117</v>
      </c>
      <c r="F34" s="12" t="s">
        <v>30</v>
      </c>
      <c r="G34" s="11">
        <v>0</v>
      </c>
      <c r="H34" s="11">
        <v>1</v>
      </c>
      <c r="I34" s="11">
        <v>1</v>
      </c>
      <c r="J34" s="11">
        <v>2</v>
      </c>
      <c r="K34" s="11">
        <v>1</v>
      </c>
      <c r="L34" s="11">
        <v>2</v>
      </c>
      <c r="M34" s="11">
        <v>0</v>
      </c>
      <c r="N34" s="11">
        <v>0</v>
      </c>
      <c r="O34" s="11">
        <f t="shared" si="0"/>
        <v>7</v>
      </c>
      <c r="P34" s="11">
        <f t="shared" si="1"/>
        <v>35</v>
      </c>
      <c r="Q34" s="18" t="str">
        <f t="shared" si="2"/>
        <v>II</v>
      </c>
    </row>
    <row r="35" spans="1:17" x14ac:dyDescent="0.25">
      <c r="A35" s="12" t="s">
        <v>118</v>
      </c>
      <c r="B35" s="12">
        <f t="shared" si="3"/>
        <v>32</v>
      </c>
      <c r="C35" s="12" t="s">
        <v>23</v>
      </c>
      <c r="D35" s="12" t="s">
        <v>65</v>
      </c>
      <c r="E35" s="12" t="s">
        <v>119</v>
      </c>
      <c r="F35" s="12" t="s">
        <v>30</v>
      </c>
      <c r="G35" s="11">
        <v>0</v>
      </c>
      <c r="H35" s="11">
        <v>0</v>
      </c>
      <c r="I35" s="11">
        <v>1</v>
      </c>
      <c r="J35" s="11">
        <v>2</v>
      </c>
      <c r="K35" s="11">
        <v>0.5</v>
      </c>
      <c r="L35" s="11">
        <v>2</v>
      </c>
      <c r="M35" s="11">
        <v>3</v>
      </c>
      <c r="N35" s="11">
        <v>1</v>
      </c>
      <c r="O35" s="11">
        <f t="shared" si="0"/>
        <v>9.5</v>
      </c>
      <c r="P35" s="11">
        <f t="shared" si="1"/>
        <v>47.5</v>
      </c>
      <c r="Q35" s="18" t="str">
        <f t="shared" si="2"/>
        <v>III</v>
      </c>
    </row>
    <row r="36" spans="1:17" x14ac:dyDescent="0.25">
      <c r="A36" s="12" t="s">
        <v>120</v>
      </c>
      <c r="B36" s="12">
        <f t="shared" si="3"/>
        <v>33</v>
      </c>
      <c r="C36" s="12" t="s">
        <v>23</v>
      </c>
      <c r="D36" s="12" t="s">
        <v>121</v>
      </c>
      <c r="E36" s="12" t="s">
        <v>122</v>
      </c>
      <c r="F36" s="12" t="s">
        <v>30</v>
      </c>
      <c r="G36" s="11">
        <v>0</v>
      </c>
      <c r="H36" s="11">
        <v>1</v>
      </c>
      <c r="I36" s="11">
        <v>1</v>
      </c>
      <c r="J36" s="11">
        <v>2</v>
      </c>
      <c r="K36" s="11">
        <v>1</v>
      </c>
      <c r="L36" s="11">
        <v>2.5</v>
      </c>
      <c r="M36" s="11">
        <v>3</v>
      </c>
      <c r="N36" s="11">
        <v>4.5</v>
      </c>
      <c r="O36" s="11">
        <f t="shared" si="0"/>
        <v>15</v>
      </c>
      <c r="P36" s="11">
        <f t="shared" si="1"/>
        <v>75</v>
      </c>
      <c r="Q36" s="18" t="str">
        <f t="shared" si="2"/>
        <v>VI</v>
      </c>
    </row>
    <row r="37" spans="1:17" x14ac:dyDescent="0.25">
      <c r="A37" s="12" t="s">
        <v>123</v>
      </c>
      <c r="B37" s="12">
        <f t="shared" si="3"/>
        <v>34</v>
      </c>
      <c r="C37" s="12" t="s">
        <v>23</v>
      </c>
      <c r="D37" s="12" t="s">
        <v>124</v>
      </c>
      <c r="E37" s="12" t="s">
        <v>125</v>
      </c>
      <c r="F37" s="12" t="s">
        <v>30</v>
      </c>
      <c r="G37" s="11">
        <v>0</v>
      </c>
      <c r="H37" s="11">
        <v>1</v>
      </c>
      <c r="I37" s="11">
        <v>1</v>
      </c>
      <c r="J37" s="11">
        <v>2</v>
      </c>
      <c r="K37" s="11">
        <v>1.5</v>
      </c>
      <c r="L37" s="11">
        <v>3</v>
      </c>
      <c r="M37" s="11">
        <v>0</v>
      </c>
      <c r="N37" s="11">
        <v>0</v>
      </c>
      <c r="O37" s="11">
        <f t="shared" si="0"/>
        <v>8.5</v>
      </c>
      <c r="P37" s="11">
        <f t="shared" si="1"/>
        <v>42.5</v>
      </c>
      <c r="Q37" s="18" t="str">
        <f t="shared" si="2"/>
        <v>III</v>
      </c>
    </row>
    <row r="38" spans="1:17" x14ac:dyDescent="0.25">
      <c r="A38" s="12" t="s">
        <v>126</v>
      </c>
      <c r="B38" s="12">
        <f t="shared" si="3"/>
        <v>35</v>
      </c>
      <c r="C38" s="12" t="s">
        <v>23</v>
      </c>
      <c r="D38" s="12" t="s">
        <v>104</v>
      </c>
      <c r="E38" s="12" t="s">
        <v>127</v>
      </c>
      <c r="F38" s="12" t="s">
        <v>26</v>
      </c>
      <c r="G38" s="11">
        <v>0</v>
      </c>
      <c r="H38" s="11">
        <v>1</v>
      </c>
      <c r="I38" s="11">
        <v>1</v>
      </c>
      <c r="J38" s="11">
        <v>0.5</v>
      </c>
      <c r="K38" s="11">
        <v>0</v>
      </c>
      <c r="L38" s="11">
        <v>3</v>
      </c>
      <c r="M38" s="11">
        <v>0</v>
      </c>
      <c r="N38" s="11">
        <v>3</v>
      </c>
      <c r="O38" s="11">
        <f t="shared" si="0"/>
        <v>8.5</v>
      </c>
      <c r="P38" s="11">
        <f t="shared" si="1"/>
        <v>42.5</v>
      </c>
      <c r="Q38" s="18" t="str">
        <f t="shared" si="2"/>
        <v>III</v>
      </c>
    </row>
    <row r="39" spans="1:17" x14ac:dyDescent="0.25">
      <c r="A39" s="12" t="s">
        <v>128</v>
      </c>
      <c r="B39" s="12">
        <f t="shared" si="3"/>
        <v>36</v>
      </c>
      <c r="C39" s="12" t="s">
        <v>23</v>
      </c>
      <c r="D39" s="12" t="s">
        <v>129</v>
      </c>
      <c r="E39" s="12" t="s">
        <v>130</v>
      </c>
      <c r="F39" s="12" t="s">
        <v>26</v>
      </c>
      <c r="G39" s="11">
        <v>0</v>
      </c>
      <c r="H39" s="11">
        <v>0</v>
      </c>
      <c r="I39" s="11">
        <v>1</v>
      </c>
      <c r="J39" s="11">
        <v>2</v>
      </c>
      <c r="K39" s="11">
        <v>1</v>
      </c>
      <c r="L39" s="11">
        <v>3</v>
      </c>
      <c r="M39" s="11">
        <v>3</v>
      </c>
      <c r="N39" s="11">
        <v>3</v>
      </c>
      <c r="O39" s="11">
        <f t="shared" si="0"/>
        <v>13</v>
      </c>
      <c r="P39" s="11">
        <f t="shared" si="1"/>
        <v>65</v>
      </c>
      <c r="Q39" s="18" t="str">
        <f t="shared" si="2"/>
        <v>V</v>
      </c>
    </row>
    <row r="40" spans="1:17" x14ac:dyDescent="0.25">
      <c r="A40" s="12" t="s">
        <v>131</v>
      </c>
      <c r="B40" s="12">
        <f t="shared" si="3"/>
        <v>37</v>
      </c>
      <c r="C40" s="12" t="s">
        <v>23</v>
      </c>
      <c r="D40" s="12" t="s">
        <v>132</v>
      </c>
      <c r="E40" s="12" t="s">
        <v>133</v>
      </c>
      <c r="F40" s="12" t="s">
        <v>26</v>
      </c>
      <c r="G40" s="11">
        <v>0</v>
      </c>
      <c r="H40" s="11">
        <v>0</v>
      </c>
      <c r="I40" s="11">
        <v>1</v>
      </c>
      <c r="J40" s="11">
        <v>2</v>
      </c>
      <c r="K40" s="11">
        <v>0</v>
      </c>
      <c r="L40" s="11">
        <v>3</v>
      </c>
      <c r="M40" s="11">
        <v>3</v>
      </c>
      <c r="N40" s="11">
        <v>5</v>
      </c>
      <c r="O40" s="11">
        <f t="shared" si="0"/>
        <v>14</v>
      </c>
      <c r="P40" s="11">
        <f t="shared" si="1"/>
        <v>70</v>
      </c>
      <c r="Q40" s="18" t="str">
        <f t="shared" si="2"/>
        <v>VI</v>
      </c>
    </row>
    <row r="41" spans="1:17" x14ac:dyDescent="0.25">
      <c r="A41" s="12" t="s">
        <v>134</v>
      </c>
      <c r="B41" s="12">
        <f t="shared" si="3"/>
        <v>38</v>
      </c>
      <c r="C41" s="12" t="s">
        <v>23</v>
      </c>
      <c r="D41" s="12" t="s">
        <v>80</v>
      </c>
      <c r="E41" s="12" t="s">
        <v>135</v>
      </c>
      <c r="F41" s="12" t="s">
        <v>26</v>
      </c>
      <c r="G41" s="11">
        <v>1</v>
      </c>
      <c r="H41" s="11">
        <v>1</v>
      </c>
      <c r="I41" s="11">
        <v>1</v>
      </c>
      <c r="J41" s="11">
        <v>2</v>
      </c>
      <c r="K41" s="11">
        <v>0</v>
      </c>
      <c r="L41" s="11">
        <v>1.5</v>
      </c>
      <c r="M41" s="11">
        <v>0</v>
      </c>
      <c r="N41" s="11">
        <v>0</v>
      </c>
      <c r="O41" s="11">
        <f t="shared" si="0"/>
        <v>6.5</v>
      </c>
      <c r="P41" s="11">
        <f t="shared" si="1"/>
        <v>32.5</v>
      </c>
      <c r="Q41" s="18" t="str">
        <f t="shared" si="2"/>
        <v>II</v>
      </c>
    </row>
    <row r="42" spans="1:17" x14ac:dyDescent="0.25">
      <c r="A42" s="12" t="s">
        <v>137</v>
      </c>
      <c r="B42" s="12">
        <f t="shared" si="3"/>
        <v>39</v>
      </c>
      <c r="C42" s="12" t="s">
        <v>23</v>
      </c>
      <c r="D42" s="12" t="s">
        <v>138</v>
      </c>
      <c r="E42" s="12" t="s">
        <v>136</v>
      </c>
      <c r="F42" s="12" t="s">
        <v>26</v>
      </c>
      <c r="G42" s="11">
        <v>0</v>
      </c>
      <c r="H42" s="11">
        <v>1</v>
      </c>
      <c r="I42" s="11">
        <v>1</v>
      </c>
      <c r="J42" s="11">
        <v>2</v>
      </c>
      <c r="K42" s="11">
        <v>2</v>
      </c>
      <c r="L42" s="11">
        <v>3</v>
      </c>
      <c r="M42" s="11">
        <v>0</v>
      </c>
      <c r="N42" s="11">
        <v>0</v>
      </c>
      <c r="O42" s="11">
        <f t="shared" si="0"/>
        <v>9</v>
      </c>
      <c r="P42" s="11">
        <f t="shared" si="1"/>
        <v>45</v>
      </c>
      <c r="Q42" s="18" t="str">
        <f t="shared" si="2"/>
        <v>III</v>
      </c>
    </row>
    <row r="43" spans="1:17" x14ac:dyDescent="0.25">
      <c r="A43" s="12" t="s">
        <v>139</v>
      </c>
      <c r="B43" s="12">
        <f t="shared" si="3"/>
        <v>40</v>
      </c>
      <c r="C43" s="12" t="s">
        <v>23</v>
      </c>
      <c r="D43" s="12" t="s">
        <v>96</v>
      </c>
      <c r="E43" s="12" t="s">
        <v>140</v>
      </c>
      <c r="F43" s="12" t="s">
        <v>30</v>
      </c>
      <c r="G43" s="11">
        <v>0</v>
      </c>
      <c r="H43" s="11">
        <v>1</v>
      </c>
      <c r="I43" s="11">
        <v>1</v>
      </c>
      <c r="J43" s="11">
        <v>2</v>
      </c>
      <c r="K43" s="11">
        <v>1</v>
      </c>
      <c r="L43" s="11">
        <v>2</v>
      </c>
      <c r="M43" s="11">
        <v>3</v>
      </c>
      <c r="N43" s="11">
        <v>3</v>
      </c>
      <c r="O43" s="11">
        <f t="shared" si="0"/>
        <v>13</v>
      </c>
      <c r="P43" s="11">
        <f t="shared" si="1"/>
        <v>65</v>
      </c>
      <c r="Q43" s="18" t="str">
        <f t="shared" si="2"/>
        <v>V</v>
      </c>
    </row>
    <row r="44" spans="1:17" x14ac:dyDescent="0.25">
      <c r="A44" s="12" t="s">
        <v>141</v>
      </c>
      <c r="B44" s="12">
        <f t="shared" si="3"/>
        <v>41</v>
      </c>
      <c r="C44" s="12" t="s">
        <v>23</v>
      </c>
      <c r="D44" s="12" t="s">
        <v>142</v>
      </c>
      <c r="E44" s="12" t="s">
        <v>140</v>
      </c>
      <c r="F44" s="12" t="s">
        <v>48</v>
      </c>
      <c r="G44" s="11">
        <v>1</v>
      </c>
      <c r="H44" s="11">
        <v>1</v>
      </c>
      <c r="I44" s="11">
        <v>1</v>
      </c>
      <c r="J44" s="11">
        <v>2</v>
      </c>
      <c r="K44" s="11">
        <v>0</v>
      </c>
      <c r="L44" s="11">
        <v>2.5</v>
      </c>
      <c r="M44" s="11">
        <v>2</v>
      </c>
      <c r="N44" s="11">
        <v>0</v>
      </c>
      <c r="O44" s="11">
        <f t="shared" si="0"/>
        <v>9.5</v>
      </c>
      <c r="P44" s="11">
        <f t="shared" si="1"/>
        <v>47.5</v>
      </c>
      <c r="Q44" s="18" t="str">
        <f t="shared" si="2"/>
        <v>III</v>
      </c>
    </row>
    <row r="45" spans="1:17" x14ac:dyDescent="0.25">
      <c r="A45" s="12" t="s">
        <v>143</v>
      </c>
      <c r="B45" s="12">
        <f t="shared" si="3"/>
        <v>42</v>
      </c>
      <c r="C45" s="12" t="s">
        <v>23</v>
      </c>
      <c r="D45" s="12" t="s">
        <v>144</v>
      </c>
      <c r="E45" s="12" t="s">
        <v>145</v>
      </c>
      <c r="F45" s="12" t="s">
        <v>26</v>
      </c>
      <c r="G45" s="11">
        <v>0</v>
      </c>
      <c r="H45" s="11">
        <v>1</v>
      </c>
      <c r="I45" s="11">
        <v>2</v>
      </c>
      <c r="J45" s="11">
        <v>2</v>
      </c>
      <c r="K45" s="11">
        <v>2</v>
      </c>
      <c r="L45" s="11">
        <v>3</v>
      </c>
      <c r="M45" s="11">
        <v>2</v>
      </c>
      <c r="N45" s="11">
        <v>4</v>
      </c>
      <c r="O45" s="11">
        <f t="shared" si="0"/>
        <v>16</v>
      </c>
      <c r="P45" s="11">
        <f t="shared" si="1"/>
        <v>80</v>
      </c>
      <c r="Q45" s="18" t="str">
        <f t="shared" si="2"/>
        <v>VII</v>
      </c>
    </row>
    <row r="46" spans="1:17" x14ac:dyDescent="0.25">
      <c r="A46" s="12" t="s">
        <v>146</v>
      </c>
      <c r="B46" s="12">
        <f t="shared" si="3"/>
        <v>43</v>
      </c>
      <c r="C46" s="12" t="s">
        <v>23</v>
      </c>
      <c r="D46" s="12" t="s">
        <v>46</v>
      </c>
      <c r="E46" s="12" t="s">
        <v>145</v>
      </c>
      <c r="F46" s="12" t="s">
        <v>26</v>
      </c>
      <c r="G46" s="11">
        <v>1</v>
      </c>
      <c r="H46" s="11">
        <v>1</v>
      </c>
      <c r="I46" s="11">
        <v>1</v>
      </c>
      <c r="J46" s="11">
        <v>2</v>
      </c>
      <c r="K46" s="11">
        <v>0</v>
      </c>
      <c r="L46" s="11">
        <v>2</v>
      </c>
      <c r="M46" s="11">
        <v>2</v>
      </c>
      <c r="N46" s="11">
        <v>4</v>
      </c>
      <c r="O46" s="11">
        <f t="shared" si="0"/>
        <v>13</v>
      </c>
      <c r="P46" s="11">
        <f t="shared" si="1"/>
        <v>65</v>
      </c>
      <c r="Q46" s="18" t="str">
        <f t="shared" si="2"/>
        <v>V</v>
      </c>
    </row>
    <row r="47" spans="1:17" x14ac:dyDescent="0.25">
      <c r="A47" s="12" t="s">
        <v>147</v>
      </c>
      <c r="B47" s="12">
        <f t="shared" si="3"/>
        <v>44</v>
      </c>
      <c r="C47" s="12" t="s">
        <v>23</v>
      </c>
      <c r="D47" s="12" t="s">
        <v>148</v>
      </c>
      <c r="E47" s="12" t="s">
        <v>149</v>
      </c>
      <c r="F47" s="12" t="s">
        <v>26</v>
      </c>
      <c r="G47" s="11">
        <v>1</v>
      </c>
      <c r="H47" s="11">
        <v>1</v>
      </c>
      <c r="I47" s="11">
        <v>1</v>
      </c>
      <c r="J47" s="11">
        <v>2</v>
      </c>
      <c r="K47" s="11">
        <v>1</v>
      </c>
      <c r="L47" s="11">
        <v>3</v>
      </c>
      <c r="M47" s="11">
        <v>3</v>
      </c>
      <c r="N47" s="11">
        <v>5</v>
      </c>
      <c r="O47" s="11">
        <f t="shared" si="0"/>
        <v>17</v>
      </c>
      <c r="P47" s="11">
        <f t="shared" si="1"/>
        <v>85</v>
      </c>
      <c r="Q47" s="18" t="str">
        <f t="shared" si="2"/>
        <v>VII</v>
      </c>
    </row>
    <row r="48" spans="1:17" x14ac:dyDescent="0.25">
      <c r="A48" s="12" t="s">
        <v>150</v>
      </c>
      <c r="B48" s="12">
        <f t="shared" si="3"/>
        <v>45</v>
      </c>
      <c r="C48" s="12" t="s">
        <v>23</v>
      </c>
      <c r="D48" s="12" t="s">
        <v>151</v>
      </c>
      <c r="E48" s="12" t="s">
        <v>152</v>
      </c>
      <c r="F48" s="12" t="s">
        <v>30</v>
      </c>
      <c r="G48" s="11">
        <v>0</v>
      </c>
      <c r="H48" s="11">
        <v>1</v>
      </c>
      <c r="I48" s="11">
        <v>1.5</v>
      </c>
      <c r="J48" s="11">
        <v>2</v>
      </c>
      <c r="K48" s="11">
        <v>1</v>
      </c>
      <c r="L48" s="11">
        <v>2</v>
      </c>
      <c r="M48" s="11">
        <v>1</v>
      </c>
      <c r="N48" s="11">
        <v>4.5</v>
      </c>
      <c r="O48" s="11">
        <f t="shared" si="0"/>
        <v>13</v>
      </c>
      <c r="P48" s="11">
        <f t="shared" si="1"/>
        <v>65</v>
      </c>
      <c r="Q48" s="18" t="str">
        <f t="shared" si="2"/>
        <v>V</v>
      </c>
    </row>
    <row r="49" spans="1:17" x14ac:dyDescent="0.25">
      <c r="A49" s="12" t="s">
        <v>153</v>
      </c>
      <c r="B49" s="12">
        <f t="shared" si="3"/>
        <v>46</v>
      </c>
      <c r="C49" s="12" t="s">
        <v>23</v>
      </c>
      <c r="D49" s="12" t="s">
        <v>154</v>
      </c>
      <c r="E49" s="12" t="s">
        <v>155</v>
      </c>
      <c r="F49" s="12" t="s">
        <v>30</v>
      </c>
      <c r="G49" s="11">
        <v>0</v>
      </c>
      <c r="H49" s="11">
        <v>0</v>
      </c>
      <c r="I49" s="11">
        <v>1</v>
      </c>
      <c r="J49" s="11">
        <v>2</v>
      </c>
      <c r="K49" s="11">
        <v>0</v>
      </c>
      <c r="L49" s="11">
        <v>3</v>
      </c>
      <c r="M49" s="11">
        <v>3</v>
      </c>
      <c r="N49" s="11">
        <v>0</v>
      </c>
      <c r="O49" s="11">
        <f t="shared" si="0"/>
        <v>9</v>
      </c>
      <c r="P49" s="11">
        <f t="shared" si="1"/>
        <v>45</v>
      </c>
      <c r="Q49" s="18" t="str">
        <f t="shared" si="2"/>
        <v>III</v>
      </c>
    </row>
    <row r="50" spans="1:17" x14ac:dyDescent="0.25">
      <c r="E50" s="13" t="s">
        <v>163</v>
      </c>
      <c r="F50" s="14"/>
      <c r="G50" s="14">
        <f>G3*46</f>
        <v>46</v>
      </c>
      <c r="H50" s="14">
        <f t="shared" ref="H50:O50" si="4">H3*46</f>
        <v>46</v>
      </c>
      <c r="I50" s="14">
        <f t="shared" si="4"/>
        <v>92</v>
      </c>
      <c r="J50" s="14">
        <f t="shared" si="4"/>
        <v>92</v>
      </c>
      <c r="K50" s="14">
        <f t="shared" si="4"/>
        <v>138</v>
      </c>
      <c r="L50" s="14">
        <f t="shared" si="4"/>
        <v>138</v>
      </c>
      <c r="M50" s="14">
        <f t="shared" si="4"/>
        <v>138</v>
      </c>
      <c r="N50" s="14">
        <f t="shared" si="4"/>
        <v>230</v>
      </c>
      <c r="O50" s="14">
        <f t="shared" si="4"/>
        <v>920</v>
      </c>
      <c r="P50" s="18" t="s">
        <v>156</v>
      </c>
      <c r="Q50" s="17">
        <f>COUNTIF(Q4:Q41,"VIII")</f>
        <v>1</v>
      </c>
    </row>
    <row r="51" spans="1:17" x14ac:dyDescent="0.25">
      <c r="E51" s="13" t="s">
        <v>164</v>
      </c>
      <c r="F51" s="14"/>
      <c r="G51" s="14">
        <f>SUM(G4:G49)</f>
        <v>11</v>
      </c>
      <c r="H51" s="14">
        <f t="shared" ref="H51:O51" si="5">SUM(H4:H49)</f>
        <v>30</v>
      </c>
      <c r="I51" s="14">
        <f t="shared" si="5"/>
        <v>53</v>
      </c>
      <c r="J51" s="14">
        <f t="shared" si="5"/>
        <v>89.5</v>
      </c>
      <c r="K51" s="14">
        <f t="shared" si="5"/>
        <v>39.5</v>
      </c>
      <c r="L51" s="14">
        <f t="shared" si="5"/>
        <v>120</v>
      </c>
      <c r="M51" s="14">
        <f t="shared" si="5"/>
        <v>108</v>
      </c>
      <c r="N51" s="14">
        <f t="shared" si="5"/>
        <v>160</v>
      </c>
      <c r="O51" s="14">
        <f t="shared" si="5"/>
        <v>611</v>
      </c>
      <c r="P51" s="18" t="s">
        <v>157</v>
      </c>
      <c r="Q51" s="17">
        <f>COUNTIF(Q4:Q41,"VII")</f>
        <v>9</v>
      </c>
    </row>
    <row r="52" spans="1:17" x14ac:dyDescent="0.25">
      <c r="E52" s="13" t="s">
        <v>7</v>
      </c>
      <c r="F52" s="14"/>
      <c r="G52" s="14">
        <f>G51/G50*100</f>
        <v>23.913043478260871</v>
      </c>
      <c r="H52" s="14">
        <f t="shared" ref="H52:O52" si="6">H51/H50*100</f>
        <v>65.217391304347828</v>
      </c>
      <c r="I52" s="14">
        <f t="shared" si="6"/>
        <v>57.608695652173914</v>
      </c>
      <c r="J52" s="15">
        <f t="shared" si="6"/>
        <v>97.282608695652172</v>
      </c>
      <c r="K52" s="14">
        <f t="shared" si="6"/>
        <v>28.623188405797102</v>
      </c>
      <c r="L52" s="15">
        <f t="shared" si="6"/>
        <v>86.956521739130437</v>
      </c>
      <c r="M52" s="14">
        <f t="shared" si="6"/>
        <v>78.260869565217391</v>
      </c>
      <c r="N52" s="14">
        <f t="shared" si="6"/>
        <v>69.565217391304344</v>
      </c>
      <c r="O52" s="15">
        <f t="shared" si="6"/>
        <v>66.413043478260875</v>
      </c>
      <c r="P52" s="18" t="s">
        <v>158</v>
      </c>
      <c r="Q52" s="17">
        <f>COUNTIF(Q4:Q41,"VI")</f>
        <v>9</v>
      </c>
    </row>
    <row r="53" spans="1:17" x14ac:dyDescent="0.25">
      <c r="P53" s="18" t="s">
        <v>159</v>
      </c>
      <c r="Q53" s="17">
        <f>COUNTIF(Q4:Q41,"V")</f>
        <v>11</v>
      </c>
    </row>
    <row r="54" spans="1:17" x14ac:dyDescent="0.25">
      <c r="P54" s="18" t="s">
        <v>160</v>
      </c>
      <c r="Q54" s="17">
        <f>COUNTIF(Q4:Q41,"IV")</f>
        <v>1</v>
      </c>
    </row>
    <row r="55" spans="1:17" x14ac:dyDescent="0.25">
      <c r="P55" s="18" t="s">
        <v>161</v>
      </c>
      <c r="Q55" s="17">
        <f>COUNTIF(Q4:Q41,"III")</f>
        <v>4</v>
      </c>
    </row>
    <row r="56" spans="1:17" x14ac:dyDescent="0.25">
      <c r="P56" s="18" t="s">
        <v>165</v>
      </c>
      <c r="Q56" s="17">
        <f>COUNTIF(Q4:Q41,"II")</f>
        <v>3</v>
      </c>
    </row>
    <row r="57" spans="1:17" x14ac:dyDescent="0.25">
      <c r="P57" s="18" t="s">
        <v>162</v>
      </c>
      <c r="Q57" s="17">
        <f>COUNTIF(Q4:Q41,"I")</f>
        <v>0</v>
      </c>
    </row>
  </sheetData>
  <mergeCells count="5">
    <mergeCell ref="A1:D2"/>
    <mergeCell ref="E1:F2"/>
    <mergeCell ref="O1:O2"/>
    <mergeCell ref="P1:P2"/>
    <mergeCell ref="Q1:Q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mgl</dc:creator>
  <cp:lastModifiedBy>mgl</cp:lastModifiedBy>
  <dcterms:created xsi:type="dcterms:W3CDTF">2019-12-15T10:25:39Z</dcterms:created>
  <dcterms:modified xsi:type="dcterms:W3CDTF">2019-12-15T13:34:50Z</dcterms:modified>
</cp:coreProperties>
</file>